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New Revenues and Expenditures\"/>
    </mc:Choice>
  </mc:AlternateContent>
  <bookViews>
    <workbookView xWindow="-12" yWindow="1488" windowWidth="9456" windowHeight="1500"/>
  </bookViews>
  <sheets>
    <sheet name="REV97" sheetId="1" r:id="rId1"/>
    <sheet name="CURR EXP 97" sheetId="2" r:id="rId2"/>
    <sheet name="TOT EXP 97" sheetId="3" r:id="rId3"/>
  </sheets>
  <definedNames>
    <definedName name="A_REVENUE_MUNIS___NON_MUNIS">'REV97'!$B$1:$I$177</definedName>
    <definedName name="_xlnm.Print_Titles" localSheetId="1">'CURR EXP 97'!$A:$B,'CURR EXP 97'!$1:$1</definedName>
    <definedName name="_xlnm.Print_Titles" localSheetId="0">'REV97'!$1:$1</definedName>
    <definedName name="_xlnm.Print_Titles" localSheetId="2">'TOT EXP 97'!$A:$B,'TOT EXP 97'!$1:$1</definedName>
  </definedNames>
  <calcPr calcId="152511"/>
</workbook>
</file>

<file path=xl/calcChain.xml><?xml version="1.0" encoding="utf-8"?>
<calcChain xmlns="http://schemas.openxmlformats.org/spreadsheetml/2006/main">
  <c r="E2" i="2" l="1"/>
  <c r="G2" i="2"/>
  <c r="E3" i="2"/>
  <c r="G3" i="2" s="1"/>
  <c r="E4" i="2"/>
  <c r="G4" i="2"/>
  <c r="E5" i="2"/>
  <c r="G5" i="2" s="1"/>
  <c r="E6" i="2"/>
  <c r="G6" i="2"/>
  <c r="E7" i="2"/>
  <c r="G7" i="2" s="1"/>
  <c r="E8" i="2"/>
  <c r="G8" i="2"/>
  <c r="E9" i="2"/>
  <c r="G9" i="2" s="1"/>
  <c r="E10" i="2"/>
  <c r="G10" i="2"/>
  <c r="E11" i="2"/>
  <c r="G11" i="2" s="1"/>
  <c r="E12" i="2"/>
  <c r="G12" i="2"/>
  <c r="E13" i="2"/>
  <c r="G13" i="2" s="1"/>
  <c r="E14" i="2"/>
  <c r="G14" i="2"/>
  <c r="E15" i="2"/>
  <c r="G15" i="2" s="1"/>
  <c r="E16" i="2"/>
  <c r="G16" i="2"/>
  <c r="E17" i="2"/>
  <c r="G17" i="2" s="1"/>
  <c r="E18" i="2"/>
  <c r="G18" i="2"/>
  <c r="E19" i="2"/>
  <c r="G19" i="2" s="1"/>
  <c r="E20" i="2"/>
  <c r="G20" i="2"/>
  <c r="E21" i="2"/>
  <c r="G21" i="2" s="1"/>
  <c r="E22" i="2"/>
  <c r="G22" i="2"/>
  <c r="E23" i="2"/>
  <c r="G23" i="2" s="1"/>
  <c r="E24" i="2"/>
  <c r="G24" i="2"/>
  <c r="E25" i="2"/>
  <c r="G25" i="2" s="1"/>
  <c r="E26" i="2"/>
  <c r="G26" i="2"/>
  <c r="E27" i="2"/>
  <c r="G27" i="2" s="1"/>
  <c r="E28" i="2"/>
  <c r="G28" i="2"/>
  <c r="E29" i="2"/>
  <c r="G29" i="2" s="1"/>
  <c r="E30" i="2"/>
  <c r="G30" i="2"/>
  <c r="E31" i="2"/>
  <c r="G31" i="2" s="1"/>
  <c r="E32" i="2"/>
  <c r="G32" i="2"/>
  <c r="E33" i="2"/>
  <c r="G33" i="2" s="1"/>
  <c r="E34" i="2"/>
  <c r="G34" i="2"/>
  <c r="E35" i="2"/>
  <c r="G35" i="2" s="1"/>
  <c r="E36" i="2"/>
  <c r="G36" i="2"/>
  <c r="E37" i="2"/>
  <c r="G37" i="2" s="1"/>
  <c r="E38" i="2"/>
  <c r="G38" i="2"/>
  <c r="E39" i="2"/>
  <c r="G39" i="2" s="1"/>
  <c r="E40" i="2"/>
  <c r="G40" i="2"/>
  <c r="E41" i="2"/>
  <c r="G41" i="2" s="1"/>
  <c r="E42" i="2"/>
  <c r="G42" i="2"/>
  <c r="E43" i="2"/>
  <c r="G43" i="2" s="1"/>
  <c r="E44" i="2"/>
  <c r="G44" i="2"/>
  <c r="E45" i="2"/>
  <c r="G45" i="2" s="1"/>
  <c r="E46" i="2"/>
  <c r="G46" i="2"/>
  <c r="E47" i="2"/>
  <c r="G47" i="2" s="1"/>
  <c r="E48" i="2"/>
  <c r="G48" i="2"/>
  <c r="E49" i="2"/>
  <c r="G49" i="2" s="1"/>
  <c r="E50" i="2"/>
  <c r="G50" i="2"/>
  <c r="E51" i="2"/>
  <c r="G51" i="2" s="1"/>
  <c r="E52" i="2"/>
  <c r="G52" i="2"/>
  <c r="E53" i="2"/>
  <c r="G53" i="2" s="1"/>
  <c r="E54" i="2"/>
  <c r="G54" i="2"/>
  <c r="E55" i="2"/>
  <c r="G55" i="2" s="1"/>
  <c r="E56" i="2"/>
  <c r="G56" i="2"/>
  <c r="E57" i="2"/>
  <c r="G57" i="2" s="1"/>
  <c r="E58" i="2"/>
  <c r="G58" i="2"/>
  <c r="E59" i="2"/>
  <c r="G59" i="2" s="1"/>
  <c r="E60" i="2"/>
  <c r="G60" i="2"/>
  <c r="E61" i="2"/>
  <c r="G61" i="2" s="1"/>
  <c r="E62" i="2"/>
  <c r="G62" i="2"/>
  <c r="E63" i="2"/>
  <c r="G63" i="2" s="1"/>
  <c r="E64" i="2"/>
  <c r="G64" i="2"/>
  <c r="E65" i="2"/>
  <c r="G65" i="2" s="1"/>
  <c r="E66" i="2"/>
  <c r="G66" i="2"/>
  <c r="E67" i="2"/>
  <c r="G67" i="2" s="1"/>
  <c r="E68" i="2"/>
  <c r="G68" i="2"/>
  <c r="E69" i="2"/>
  <c r="G69" i="2" s="1"/>
  <c r="E70" i="2"/>
  <c r="G70" i="2"/>
  <c r="E71" i="2"/>
  <c r="G71" i="2" s="1"/>
  <c r="E72" i="2"/>
  <c r="G72" i="2"/>
  <c r="E73" i="2"/>
  <c r="G73" i="2" s="1"/>
  <c r="E74" i="2"/>
  <c r="G74" i="2"/>
  <c r="E75" i="2"/>
  <c r="G75" i="2" s="1"/>
  <c r="E76" i="2"/>
  <c r="G76" i="2"/>
  <c r="E77" i="2"/>
  <c r="G77" i="2" s="1"/>
  <c r="E78" i="2"/>
  <c r="G78" i="2"/>
  <c r="E79" i="2"/>
  <c r="G79" i="2" s="1"/>
  <c r="E80" i="2"/>
  <c r="G80" i="2"/>
  <c r="E81" i="2"/>
  <c r="G81" i="2" s="1"/>
  <c r="E82" i="2"/>
  <c r="G82" i="2"/>
  <c r="E83" i="2"/>
  <c r="G83" i="2" s="1"/>
  <c r="E84" i="2"/>
  <c r="G84" i="2"/>
  <c r="E85" i="2"/>
  <c r="G85" i="2" s="1"/>
  <c r="E86" i="2"/>
  <c r="G86" i="2"/>
  <c r="E87" i="2"/>
  <c r="G87" i="2" s="1"/>
  <c r="E88" i="2"/>
  <c r="G88" i="2"/>
  <c r="E89" i="2"/>
  <c r="G89" i="2" s="1"/>
  <c r="E90" i="2"/>
  <c r="G90" i="2"/>
  <c r="E91" i="2"/>
  <c r="G91" i="2" s="1"/>
  <c r="E92" i="2"/>
  <c r="G92" i="2"/>
  <c r="E93" i="2"/>
  <c r="G93" i="2" s="1"/>
  <c r="E94" i="2"/>
  <c r="G94" i="2"/>
  <c r="E95" i="2"/>
  <c r="G95" i="2" s="1"/>
  <c r="E96" i="2"/>
  <c r="G96" i="2"/>
  <c r="E97" i="2"/>
  <c r="G97" i="2" s="1"/>
  <c r="E98" i="2"/>
  <c r="G98" i="2"/>
  <c r="E99" i="2"/>
  <c r="G99" i="2" s="1"/>
  <c r="E100" i="2"/>
  <c r="G100" i="2"/>
  <c r="E101" i="2"/>
  <c r="G101" i="2" s="1"/>
  <c r="E102" i="2"/>
  <c r="G102" i="2"/>
  <c r="E103" i="2"/>
  <c r="G103" i="2" s="1"/>
  <c r="E104" i="2"/>
  <c r="G104" i="2"/>
  <c r="E105" i="2"/>
  <c r="G105" i="2" s="1"/>
  <c r="E106" i="2"/>
  <c r="G106" i="2"/>
  <c r="E107" i="2"/>
  <c r="G107" i="2" s="1"/>
  <c r="E108" i="2"/>
  <c r="G108" i="2"/>
  <c r="E109" i="2"/>
  <c r="G109" i="2" s="1"/>
  <c r="E110" i="2"/>
  <c r="G110" i="2"/>
  <c r="E111" i="2"/>
  <c r="G111" i="2" s="1"/>
  <c r="E112" i="2"/>
  <c r="G112" i="2"/>
  <c r="E113" i="2"/>
  <c r="G113" i="2" s="1"/>
  <c r="E114" i="2"/>
  <c r="G114" i="2"/>
  <c r="E115" i="2"/>
  <c r="G115" i="2" s="1"/>
  <c r="E116" i="2"/>
  <c r="G116" i="2"/>
  <c r="E117" i="2"/>
  <c r="G117" i="2" s="1"/>
  <c r="E118" i="2"/>
  <c r="G118" i="2"/>
  <c r="E119" i="2"/>
  <c r="G119" i="2" s="1"/>
  <c r="E120" i="2"/>
  <c r="G120" i="2"/>
  <c r="E121" i="2"/>
  <c r="G121" i="2" s="1"/>
  <c r="E122" i="2"/>
  <c r="G122" i="2"/>
  <c r="E123" i="2"/>
  <c r="G123" i="2" s="1"/>
  <c r="E124" i="2"/>
  <c r="G124" i="2"/>
  <c r="E125" i="2"/>
  <c r="G125" i="2" s="1"/>
  <c r="E126" i="2"/>
  <c r="G126" i="2"/>
  <c r="E127" i="2"/>
  <c r="G127" i="2" s="1"/>
  <c r="E128" i="2"/>
  <c r="G128" i="2"/>
  <c r="E129" i="2"/>
  <c r="G129" i="2" s="1"/>
  <c r="E130" i="2"/>
  <c r="G130" i="2"/>
  <c r="E131" i="2"/>
  <c r="G131" i="2" s="1"/>
  <c r="E132" i="2"/>
  <c r="G132" i="2"/>
  <c r="E133" i="2"/>
  <c r="G133" i="2" s="1"/>
  <c r="E134" i="2"/>
  <c r="G134" i="2"/>
  <c r="E135" i="2"/>
  <c r="G135" i="2" s="1"/>
  <c r="E136" i="2"/>
  <c r="G136" i="2"/>
  <c r="E137" i="2"/>
  <c r="G137" i="2" s="1"/>
  <c r="E138" i="2"/>
  <c r="G138" i="2"/>
  <c r="E139" i="2"/>
  <c r="G139" i="2" s="1"/>
  <c r="E140" i="2"/>
  <c r="G140" i="2"/>
  <c r="E141" i="2"/>
  <c r="G141" i="2" s="1"/>
  <c r="E142" i="2"/>
  <c r="G142" i="2"/>
  <c r="E143" i="2"/>
  <c r="G143" i="2" s="1"/>
  <c r="E144" i="2"/>
  <c r="G144" i="2"/>
  <c r="E145" i="2"/>
  <c r="G145" i="2" s="1"/>
  <c r="E146" i="2"/>
  <c r="G146" i="2"/>
  <c r="E147" i="2"/>
  <c r="G147" i="2" s="1"/>
  <c r="E148" i="2"/>
  <c r="G148" i="2"/>
  <c r="E149" i="2"/>
  <c r="G149" i="2" s="1"/>
  <c r="E150" i="2"/>
  <c r="G150" i="2"/>
  <c r="E151" i="2"/>
  <c r="G151" i="2" s="1"/>
  <c r="E152" i="2"/>
  <c r="G152" i="2"/>
  <c r="E153" i="2"/>
  <c r="G153" i="2" s="1"/>
  <c r="E154" i="2"/>
  <c r="G154" i="2"/>
  <c r="E155" i="2"/>
  <c r="G155" i="2" s="1"/>
  <c r="E156" i="2"/>
  <c r="G156" i="2"/>
  <c r="E157" i="2"/>
  <c r="G157" i="2" s="1"/>
  <c r="E158" i="2"/>
  <c r="G158" i="2"/>
  <c r="E159" i="2"/>
  <c r="G159" i="2" s="1"/>
  <c r="E160" i="2"/>
  <c r="G160" i="2"/>
  <c r="E161" i="2"/>
  <c r="G161" i="2" s="1"/>
  <c r="E162" i="2"/>
  <c r="G162" i="2"/>
  <c r="E163" i="2"/>
  <c r="G163" i="2" s="1"/>
  <c r="E164" i="2"/>
  <c r="G164" i="2"/>
  <c r="E165" i="2"/>
  <c r="G165" i="2" s="1"/>
  <c r="E166" i="2"/>
  <c r="G166" i="2"/>
  <c r="E167" i="2"/>
  <c r="G167" i="2" s="1"/>
  <c r="E168" i="2"/>
  <c r="G168" i="2"/>
  <c r="E169" i="2"/>
  <c r="G169" i="2" s="1"/>
  <c r="E170" i="2"/>
  <c r="G170" i="2"/>
  <c r="E171" i="2"/>
  <c r="G171" i="2" s="1"/>
  <c r="E172" i="2"/>
  <c r="G172" i="2"/>
  <c r="E173" i="2"/>
  <c r="G173" i="2" s="1"/>
  <c r="E174" i="2"/>
  <c r="G174" i="2"/>
  <c r="E175" i="2"/>
  <c r="G175" i="2" s="1"/>
  <c r="E176" i="2"/>
  <c r="G176" i="2"/>
  <c r="E177" i="2"/>
  <c r="G177" i="2" s="1"/>
  <c r="A2" i="1"/>
  <c r="J2" i="1"/>
  <c r="K2" i="1"/>
  <c r="L2" i="1"/>
  <c r="M2" i="1"/>
  <c r="O2" i="1"/>
  <c r="P2" i="1"/>
  <c r="Q2" i="1"/>
  <c r="R2" i="1"/>
  <c r="A3" i="1"/>
  <c r="J3" i="1"/>
  <c r="K3" i="1"/>
  <c r="L3" i="1"/>
  <c r="M3" i="1"/>
  <c r="O3" i="1"/>
  <c r="P3" i="1"/>
  <c r="Q3" i="1"/>
  <c r="R3" i="1"/>
  <c r="A4" i="1"/>
  <c r="J4" i="1"/>
  <c r="K4" i="1"/>
  <c r="L4" i="1"/>
  <c r="Q4" i="1" s="1"/>
  <c r="O4" i="1"/>
  <c r="P4" i="1"/>
  <c r="A5" i="1"/>
  <c r="J5" i="1"/>
  <c r="K5" i="1"/>
  <c r="P5" i="1" s="1"/>
  <c r="L5" i="1"/>
  <c r="Q5" i="1"/>
  <c r="A6" i="1"/>
  <c r="J6" i="1"/>
  <c r="M6" i="1" s="1"/>
  <c r="R6" i="1" s="1"/>
  <c r="K6" i="1"/>
  <c r="L6" i="1"/>
  <c r="O6" i="1"/>
  <c r="P6" i="1"/>
  <c r="Q6" i="1"/>
  <c r="A7" i="1"/>
  <c r="J7" i="1"/>
  <c r="K7" i="1"/>
  <c r="L7" i="1"/>
  <c r="M7" i="1"/>
  <c r="O7" i="1"/>
  <c r="P7" i="1"/>
  <c r="Q7" i="1"/>
  <c r="R7" i="1"/>
  <c r="A8" i="1"/>
  <c r="J8" i="1"/>
  <c r="K8" i="1"/>
  <c r="L8" i="1"/>
  <c r="Q8" i="1" s="1"/>
  <c r="O8" i="1"/>
  <c r="P8" i="1"/>
  <c r="A9" i="1"/>
  <c r="J9" i="1"/>
  <c r="K9" i="1"/>
  <c r="P9" i="1" s="1"/>
  <c r="L9" i="1"/>
  <c r="Q9" i="1"/>
  <c r="A10" i="1"/>
  <c r="J10" i="1"/>
  <c r="K10" i="1"/>
  <c r="L10" i="1"/>
  <c r="M10" i="1"/>
  <c r="O10" i="1"/>
  <c r="P10" i="1"/>
  <c r="Q10" i="1"/>
  <c r="R10" i="1"/>
  <c r="A11" i="1"/>
  <c r="J11" i="1"/>
  <c r="K11" i="1"/>
  <c r="L11" i="1"/>
  <c r="M11" i="1" s="1"/>
  <c r="R11" i="1" s="1"/>
  <c r="O11" i="1"/>
  <c r="P11" i="1"/>
  <c r="Q11" i="1"/>
  <c r="A12" i="1"/>
  <c r="J12" i="1"/>
  <c r="M12" i="1" s="1"/>
  <c r="R12" i="1" s="1"/>
  <c r="K12" i="1"/>
  <c r="L12" i="1"/>
  <c r="Q12" i="1" s="1"/>
  <c r="O12" i="1"/>
  <c r="P12" i="1"/>
  <c r="A13" i="1"/>
  <c r="J13" i="1"/>
  <c r="K13" i="1"/>
  <c r="P13" i="1" s="1"/>
  <c r="L13" i="1"/>
  <c r="Q13" i="1"/>
  <c r="A14" i="1"/>
  <c r="J14" i="1"/>
  <c r="K14" i="1"/>
  <c r="L14" i="1"/>
  <c r="M14" i="1"/>
  <c r="O14" i="1"/>
  <c r="P14" i="1"/>
  <c r="Q14" i="1"/>
  <c r="R14" i="1"/>
  <c r="A15" i="1"/>
  <c r="J15" i="1"/>
  <c r="K15" i="1"/>
  <c r="L15" i="1"/>
  <c r="M15" i="1"/>
  <c r="O15" i="1"/>
  <c r="P15" i="1"/>
  <c r="Q15" i="1"/>
  <c r="R15" i="1"/>
  <c r="A16" i="1"/>
  <c r="J16" i="1"/>
  <c r="M16" i="1" s="1"/>
  <c r="R16" i="1" s="1"/>
  <c r="K16" i="1"/>
  <c r="L16" i="1"/>
  <c r="Q16" i="1" s="1"/>
  <c r="O16" i="1"/>
  <c r="P16" i="1"/>
  <c r="A17" i="1"/>
  <c r="J17" i="1"/>
  <c r="K17" i="1"/>
  <c r="L17" i="1"/>
  <c r="P17" i="1"/>
  <c r="Q17" i="1"/>
  <c r="A18" i="1"/>
  <c r="J18" i="1"/>
  <c r="K18" i="1"/>
  <c r="L18" i="1"/>
  <c r="M18" i="1"/>
  <c r="O18" i="1"/>
  <c r="P18" i="1"/>
  <c r="Q18" i="1"/>
  <c r="R18" i="1"/>
  <c r="A19" i="1"/>
  <c r="J19" i="1"/>
  <c r="K19" i="1"/>
  <c r="L19" i="1"/>
  <c r="M19" i="1"/>
  <c r="O19" i="1"/>
  <c r="P19" i="1"/>
  <c r="Q19" i="1"/>
  <c r="R19" i="1"/>
  <c r="A20" i="1"/>
  <c r="J20" i="1"/>
  <c r="M20" i="1" s="1"/>
  <c r="R20" i="1" s="1"/>
  <c r="K20" i="1"/>
  <c r="L20" i="1"/>
  <c r="Q20" i="1" s="1"/>
  <c r="O20" i="1"/>
  <c r="P20" i="1"/>
  <c r="A21" i="1"/>
  <c r="J21" i="1"/>
  <c r="M21" i="1" s="1"/>
  <c r="R21" i="1" s="1"/>
  <c r="K21" i="1"/>
  <c r="L21" i="1"/>
  <c r="P21" i="1"/>
  <c r="Q21" i="1"/>
  <c r="A22" i="1"/>
  <c r="J22" i="1"/>
  <c r="K22" i="1"/>
  <c r="L22" i="1"/>
  <c r="M22" i="1"/>
  <c r="O22" i="1"/>
  <c r="P22" i="1"/>
  <c r="Q22" i="1"/>
  <c r="R22" i="1"/>
  <c r="A23" i="1"/>
  <c r="J23" i="1"/>
  <c r="K23" i="1"/>
  <c r="L23" i="1"/>
  <c r="M23" i="1" s="1"/>
  <c r="R23" i="1" s="1"/>
  <c r="O23" i="1"/>
  <c r="P23" i="1"/>
  <c r="Q23" i="1"/>
  <c r="A24" i="1"/>
  <c r="J24" i="1"/>
  <c r="K24" i="1"/>
  <c r="P24" i="1" s="1"/>
  <c r="L24" i="1"/>
  <c r="O24" i="1"/>
  <c r="Q24" i="1"/>
  <c r="A25" i="1"/>
  <c r="J25" i="1"/>
  <c r="M25" i="1" s="1"/>
  <c r="R25" i="1" s="1"/>
  <c r="K25" i="1"/>
  <c r="L25" i="1"/>
  <c r="O25" i="1"/>
  <c r="P25" i="1"/>
  <c r="Q25" i="1"/>
  <c r="A26" i="1"/>
  <c r="J26" i="1"/>
  <c r="K26" i="1"/>
  <c r="L26" i="1"/>
  <c r="M26" i="1"/>
  <c r="O26" i="1"/>
  <c r="P26" i="1"/>
  <c r="Q26" i="1"/>
  <c r="R26" i="1"/>
  <c r="A27" i="1"/>
  <c r="J27" i="1"/>
  <c r="K27" i="1"/>
  <c r="L27" i="1"/>
  <c r="M27" i="1" s="1"/>
  <c r="R27" i="1" s="1"/>
  <c r="O27" i="1"/>
  <c r="P27" i="1"/>
  <c r="Q27" i="1"/>
  <c r="A28" i="1"/>
  <c r="J28" i="1"/>
  <c r="K28" i="1"/>
  <c r="P28" i="1" s="1"/>
  <c r="L28" i="1"/>
  <c r="O28" i="1"/>
  <c r="Q28" i="1"/>
  <c r="A29" i="1"/>
  <c r="J29" i="1"/>
  <c r="M29" i="1" s="1"/>
  <c r="R29" i="1" s="1"/>
  <c r="K29" i="1"/>
  <c r="L29" i="1"/>
  <c r="O29" i="1"/>
  <c r="P29" i="1"/>
  <c r="Q29" i="1"/>
  <c r="A30" i="1"/>
  <c r="J30" i="1"/>
  <c r="K30" i="1"/>
  <c r="L30" i="1"/>
  <c r="M30" i="1"/>
  <c r="O30" i="1"/>
  <c r="P30" i="1"/>
  <c r="Q30" i="1"/>
  <c r="R30" i="1"/>
  <c r="A31" i="1"/>
  <c r="J31" i="1"/>
  <c r="K31" i="1"/>
  <c r="L31" i="1"/>
  <c r="M31" i="1" s="1"/>
  <c r="R31" i="1" s="1"/>
  <c r="O31" i="1"/>
  <c r="P31" i="1"/>
  <c r="Q31" i="1"/>
  <c r="A32" i="1"/>
  <c r="J32" i="1"/>
  <c r="K32" i="1"/>
  <c r="P32" i="1" s="1"/>
  <c r="L32" i="1"/>
  <c r="O32" i="1"/>
  <c r="Q32" i="1"/>
  <c r="A33" i="1"/>
  <c r="J33" i="1"/>
  <c r="M33" i="1" s="1"/>
  <c r="R33" i="1" s="1"/>
  <c r="K33" i="1"/>
  <c r="L33" i="1"/>
  <c r="O33" i="1"/>
  <c r="P33" i="1"/>
  <c r="Q33" i="1"/>
  <c r="A34" i="1"/>
  <c r="J34" i="1"/>
  <c r="K34" i="1"/>
  <c r="L34" i="1"/>
  <c r="M34" i="1"/>
  <c r="O34" i="1"/>
  <c r="P34" i="1"/>
  <c r="Q34" i="1"/>
  <c r="R34" i="1"/>
  <c r="A35" i="1"/>
  <c r="J35" i="1"/>
  <c r="K35" i="1"/>
  <c r="L35" i="1"/>
  <c r="M35" i="1" s="1"/>
  <c r="R35" i="1" s="1"/>
  <c r="O35" i="1"/>
  <c r="P35" i="1"/>
  <c r="Q35" i="1"/>
  <c r="A36" i="1"/>
  <c r="J36" i="1"/>
  <c r="K36" i="1"/>
  <c r="P36" i="1" s="1"/>
  <c r="L36" i="1"/>
  <c r="O36" i="1"/>
  <c r="Q36" i="1"/>
  <c r="A37" i="1"/>
  <c r="J37" i="1"/>
  <c r="M37" i="1" s="1"/>
  <c r="R37" i="1" s="1"/>
  <c r="K37" i="1"/>
  <c r="L37" i="1"/>
  <c r="O37" i="1"/>
  <c r="P37" i="1"/>
  <c r="Q37" i="1"/>
  <c r="A38" i="1"/>
  <c r="J38" i="1"/>
  <c r="K38" i="1"/>
  <c r="L38" i="1"/>
  <c r="M38" i="1"/>
  <c r="O38" i="1"/>
  <c r="P38" i="1"/>
  <c r="Q38" i="1"/>
  <c r="R38" i="1"/>
  <c r="A39" i="1"/>
  <c r="J39" i="1"/>
  <c r="K39" i="1"/>
  <c r="L39" i="1"/>
  <c r="M39" i="1" s="1"/>
  <c r="R39" i="1" s="1"/>
  <c r="O39" i="1"/>
  <c r="P39" i="1"/>
  <c r="Q39" i="1"/>
  <c r="A40" i="1"/>
  <c r="J40" i="1"/>
  <c r="K40" i="1"/>
  <c r="P40" i="1" s="1"/>
  <c r="L40" i="1"/>
  <c r="O40" i="1"/>
  <c r="Q40" i="1"/>
  <c r="A41" i="1"/>
  <c r="J41" i="1"/>
  <c r="M41" i="1" s="1"/>
  <c r="R41" i="1" s="1"/>
  <c r="K41" i="1"/>
  <c r="L41" i="1"/>
  <c r="O41" i="1"/>
  <c r="P41" i="1"/>
  <c r="Q41" i="1"/>
  <c r="A42" i="1"/>
  <c r="J42" i="1"/>
  <c r="K42" i="1"/>
  <c r="L42" i="1"/>
  <c r="M42" i="1"/>
  <c r="O42" i="1"/>
  <c r="P42" i="1"/>
  <c r="Q42" i="1"/>
  <c r="R42" i="1"/>
  <c r="A43" i="1"/>
  <c r="J43" i="1"/>
  <c r="K43" i="1"/>
  <c r="L43" i="1"/>
  <c r="M43" i="1" s="1"/>
  <c r="R43" i="1" s="1"/>
  <c r="O43" i="1"/>
  <c r="P43" i="1"/>
  <c r="Q43" i="1"/>
  <c r="A44" i="1"/>
  <c r="J44" i="1"/>
  <c r="K44" i="1"/>
  <c r="P44" i="1" s="1"/>
  <c r="L44" i="1"/>
  <c r="O44" i="1"/>
  <c r="Q44" i="1"/>
  <c r="A45" i="1"/>
  <c r="J45" i="1"/>
  <c r="M45" i="1" s="1"/>
  <c r="R45" i="1" s="1"/>
  <c r="K45" i="1"/>
  <c r="L45" i="1"/>
  <c r="O45" i="1"/>
  <c r="P45" i="1"/>
  <c r="Q45" i="1"/>
  <c r="A46" i="1"/>
  <c r="J46" i="1"/>
  <c r="K46" i="1"/>
  <c r="L46" i="1"/>
  <c r="M46" i="1"/>
  <c r="O46" i="1"/>
  <c r="P46" i="1"/>
  <c r="Q46" i="1"/>
  <c r="R46" i="1"/>
  <c r="A47" i="1"/>
  <c r="J47" i="1"/>
  <c r="K47" i="1"/>
  <c r="L47" i="1"/>
  <c r="M47" i="1" s="1"/>
  <c r="R47" i="1" s="1"/>
  <c r="O47" i="1"/>
  <c r="P47" i="1"/>
  <c r="Q47" i="1"/>
  <c r="A48" i="1"/>
  <c r="J48" i="1"/>
  <c r="K48" i="1"/>
  <c r="P48" i="1" s="1"/>
  <c r="L48" i="1"/>
  <c r="O48" i="1"/>
  <c r="Q48" i="1"/>
  <c r="A49" i="1"/>
  <c r="J49" i="1"/>
  <c r="M49" i="1" s="1"/>
  <c r="R49" i="1" s="1"/>
  <c r="K49" i="1"/>
  <c r="L49" i="1"/>
  <c r="O49" i="1"/>
  <c r="P49" i="1"/>
  <c r="Q49" i="1"/>
  <c r="A50" i="1"/>
  <c r="J50" i="1"/>
  <c r="K50" i="1"/>
  <c r="L50" i="1"/>
  <c r="M50" i="1"/>
  <c r="O50" i="1"/>
  <c r="P50" i="1"/>
  <c r="Q50" i="1"/>
  <c r="R50" i="1"/>
  <c r="A51" i="1"/>
  <c r="J51" i="1"/>
  <c r="K51" i="1"/>
  <c r="L51" i="1"/>
  <c r="M51" i="1" s="1"/>
  <c r="R51" i="1" s="1"/>
  <c r="O51" i="1"/>
  <c r="P51" i="1"/>
  <c r="Q51" i="1"/>
  <c r="A52" i="1"/>
  <c r="J52" i="1"/>
  <c r="K52" i="1"/>
  <c r="P52" i="1" s="1"/>
  <c r="L52" i="1"/>
  <c r="O52" i="1"/>
  <c r="Q52" i="1"/>
  <c r="A53" i="1"/>
  <c r="J53" i="1"/>
  <c r="M53" i="1" s="1"/>
  <c r="R53" i="1" s="1"/>
  <c r="K53" i="1"/>
  <c r="L53" i="1"/>
  <c r="O53" i="1"/>
  <c r="P53" i="1"/>
  <c r="Q53" i="1"/>
  <c r="A54" i="1"/>
  <c r="J54" i="1"/>
  <c r="K54" i="1"/>
  <c r="L54" i="1"/>
  <c r="M54" i="1"/>
  <c r="O54" i="1"/>
  <c r="P54" i="1"/>
  <c r="Q54" i="1"/>
  <c r="R54" i="1"/>
  <c r="A55" i="1"/>
  <c r="J55" i="1"/>
  <c r="K55" i="1"/>
  <c r="L55" i="1"/>
  <c r="M55" i="1" s="1"/>
  <c r="R55" i="1" s="1"/>
  <c r="O55" i="1"/>
  <c r="P55" i="1"/>
  <c r="Q55" i="1"/>
  <c r="A56" i="1"/>
  <c r="J56" i="1"/>
  <c r="K56" i="1"/>
  <c r="P56" i="1" s="1"/>
  <c r="L56" i="1"/>
  <c r="O56" i="1"/>
  <c r="Q56" i="1"/>
  <c r="A57" i="1"/>
  <c r="J57" i="1"/>
  <c r="M57" i="1" s="1"/>
  <c r="R57" i="1" s="1"/>
  <c r="K57" i="1"/>
  <c r="L57" i="1"/>
  <c r="O57" i="1"/>
  <c r="P57" i="1"/>
  <c r="Q57" i="1"/>
  <c r="A58" i="1"/>
  <c r="J58" i="1"/>
  <c r="K58" i="1"/>
  <c r="L58" i="1"/>
  <c r="M58" i="1"/>
  <c r="O58" i="1"/>
  <c r="P58" i="1"/>
  <c r="Q58" i="1"/>
  <c r="R58" i="1"/>
  <c r="A59" i="1"/>
  <c r="J59" i="1"/>
  <c r="K59" i="1"/>
  <c r="L59" i="1"/>
  <c r="M59" i="1" s="1"/>
  <c r="R59" i="1" s="1"/>
  <c r="O59" i="1"/>
  <c r="P59" i="1"/>
  <c r="Q59" i="1"/>
  <c r="A60" i="1"/>
  <c r="J60" i="1"/>
  <c r="K60" i="1"/>
  <c r="P60" i="1" s="1"/>
  <c r="L60" i="1"/>
  <c r="O60" i="1"/>
  <c r="Q60" i="1"/>
  <c r="A61" i="1"/>
  <c r="J61" i="1"/>
  <c r="M61" i="1" s="1"/>
  <c r="R61" i="1" s="1"/>
  <c r="K61" i="1"/>
  <c r="L61" i="1"/>
  <c r="O61" i="1"/>
  <c r="P61" i="1"/>
  <c r="Q61" i="1"/>
  <c r="A62" i="1"/>
  <c r="J62" i="1"/>
  <c r="K62" i="1"/>
  <c r="L62" i="1"/>
  <c r="M62" i="1"/>
  <c r="O62" i="1"/>
  <c r="P62" i="1"/>
  <c r="Q62" i="1"/>
  <c r="R62" i="1"/>
  <c r="A63" i="1"/>
  <c r="J63" i="1"/>
  <c r="K63" i="1"/>
  <c r="L63" i="1"/>
  <c r="M63" i="1" s="1"/>
  <c r="R63" i="1" s="1"/>
  <c r="O63" i="1"/>
  <c r="P63" i="1"/>
  <c r="Q63" i="1"/>
  <c r="A64" i="1"/>
  <c r="J64" i="1"/>
  <c r="K64" i="1"/>
  <c r="P64" i="1" s="1"/>
  <c r="L64" i="1"/>
  <c r="O64" i="1"/>
  <c r="Q64" i="1"/>
  <c r="A65" i="1"/>
  <c r="J65" i="1"/>
  <c r="M65" i="1" s="1"/>
  <c r="R65" i="1" s="1"/>
  <c r="K65" i="1"/>
  <c r="L65" i="1"/>
  <c r="O65" i="1"/>
  <c r="P65" i="1"/>
  <c r="Q65" i="1"/>
  <c r="A66" i="1"/>
  <c r="J66" i="1"/>
  <c r="K66" i="1"/>
  <c r="L66" i="1"/>
  <c r="M66" i="1"/>
  <c r="O66" i="1"/>
  <c r="P66" i="1"/>
  <c r="Q66" i="1"/>
  <c r="R66" i="1"/>
  <c r="A67" i="1"/>
  <c r="J67" i="1"/>
  <c r="K67" i="1"/>
  <c r="L67" i="1"/>
  <c r="M67" i="1" s="1"/>
  <c r="R67" i="1" s="1"/>
  <c r="O67" i="1"/>
  <c r="P67" i="1"/>
  <c r="Q67" i="1"/>
  <c r="A68" i="1"/>
  <c r="J68" i="1"/>
  <c r="K68" i="1"/>
  <c r="P68" i="1" s="1"/>
  <c r="L68" i="1"/>
  <c r="O68" i="1"/>
  <c r="Q68" i="1"/>
  <c r="A69" i="1"/>
  <c r="J69" i="1"/>
  <c r="M69" i="1" s="1"/>
  <c r="R69" i="1" s="1"/>
  <c r="K69" i="1"/>
  <c r="L69" i="1"/>
  <c r="O69" i="1"/>
  <c r="P69" i="1"/>
  <c r="Q69" i="1"/>
  <c r="A70" i="1"/>
  <c r="J70" i="1"/>
  <c r="K70" i="1"/>
  <c r="L70" i="1"/>
  <c r="M70" i="1"/>
  <c r="O70" i="1"/>
  <c r="P70" i="1"/>
  <c r="Q70" i="1"/>
  <c r="R70" i="1"/>
  <c r="A71" i="1"/>
  <c r="J71" i="1"/>
  <c r="K71" i="1"/>
  <c r="L71" i="1"/>
  <c r="M71" i="1" s="1"/>
  <c r="R71" i="1" s="1"/>
  <c r="O71" i="1"/>
  <c r="P71" i="1"/>
  <c r="Q71" i="1"/>
  <c r="A72" i="1"/>
  <c r="J72" i="1"/>
  <c r="K72" i="1"/>
  <c r="P72" i="1" s="1"/>
  <c r="L72" i="1"/>
  <c r="O72" i="1"/>
  <c r="Q72" i="1"/>
  <c r="A73" i="1"/>
  <c r="J73" i="1"/>
  <c r="M73" i="1" s="1"/>
  <c r="R73" i="1" s="1"/>
  <c r="K73" i="1"/>
  <c r="L73" i="1"/>
  <c r="O73" i="1"/>
  <c r="P73" i="1"/>
  <c r="Q73" i="1"/>
  <c r="A74" i="1"/>
  <c r="J74" i="1"/>
  <c r="K74" i="1"/>
  <c r="L74" i="1"/>
  <c r="M74" i="1"/>
  <c r="O74" i="1"/>
  <c r="P74" i="1"/>
  <c r="Q74" i="1"/>
  <c r="R74" i="1"/>
  <c r="A75" i="1"/>
  <c r="J75" i="1"/>
  <c r="K75" i="1"/>
  <c r="L75" i="1"/>
  <c r="M75" i="1" s="1"/>
  <c r="R75" i="1" s="1"/>
  <c r="O75" i="1"/>
  <c r="P75" i="1"/>
  <c r="Q75" i="1"/>
  <c r="A76" i="1"/>
  <c r="J76" i="1"/>
  <c r="K76" i="1"/>
  <c r="P76" i="1" s="1"/>
  <c r="L76" i="1"/>
  <c r="O76" i="1"/>
  <c r="Q76" i="1"/>
  <c r="A77" i="1"/>
  <c r="J77" i="1"/>
  <c r="M77" i="1" s="1"/>
  <c r="R77" i="1" s="1"/>
  <c r="K77" i="1"/>
  <c r="L77" i="1"/>
  <c r="O77" i="1"/>
  <c r="P77" i="1"/>
  <c r="Q77" i="1"/>
  <c r="A78" i="1"/>
  <c r="J78" i="1"/>
  <c r="K78" i="1"/>
  <c r="L78" i="1"/>
  <c r="M78" i="1"/>
  <c r="O78" i="1"/>
  <c r="P78" i="1"/>
  <c r="Q78" i="1"/>
  <c r="R78" i="1"/>
  <c r="A79" i="1"/>
  <c r="J79" i="1"/>
  <c r="K79" i="1"/>
  <c r="L79" i="1"/>
  <c r="M79" i="1" s="1"/>
  <c r="R79" i="1" s="1"/>
  <c r="O79" i="1"/>
  <c r="P79" i="1"/>
  <c r="Q79" i="1"/>
  <c r="A80" i="1"/>
  <c r="J80" i="1"/>
  <c r="K80" i="1"/>
  <c r="P80" i="1" s="1"/>
  <c r="L80" i="1"/>
  <c r="O80" i="1"/>
  <c r="Q80" i="1"/>
  <c r="A81" i="1"/>
  <c r="J81" i="1"/>
  <c r="M81" i="1" s="1"/>
  <c r="R81" i="1" s="1"/>
  <c r="K81" i="1"/>
  <c r="L81" i="1"/>
  <c r="O81" i="1"/>
  <c r="P81" i="1"/>
  <c r="Q81" i="1"/>
  <c r="A82" i="1"/>
  <c r="J82" i="1"/>
  <c r="K82" i="1"/>
  <c r="L82" i="1"/>
  <c r="M82" i="1"/>
  <c r="O82" i="1"/>
  <c r="P82" i="1"/>
  <c r="Q82" i="1"/>
  <c r="R82" i="1"/>
  <c r="A83" i="1"/>
  <c r="J83" i="1"/>
  <c r="K83" i="1"/>
  <c r="L83" i="1"/>
  <c r="M83" i="1" s="1"/>
  <c r="R83" i="1" s="1"/>
  <c r="O83" i="1"/>
  <c r="P83" i="1"/>
  <c r="Q83" i="1"/>
  <c r="A84" i="1"/>
  <c r="J84" i="1"/>
  <c r="K84" i="1"/>
  <c r="P84" i="1" s="1"/>
  <c r="L84" i="1"/>
  <c r="O84" i="1"/>
  <c r="Q84" i="1"/>
  <c r="A85" i="1"/>
  <c r="J85" i="1"/>
  <c r="M85" i="1" s="1"/>
  <c r="R85" i="1" s="1"/>
  <c r="K85" i="1"/>
  <c r="L85" i="1"/>
  <c r="O85" i="1"/>
  <c r="P85" i="1"/>
  <c r="Q85" i="1"/>
  <c r="A86" i="1"/>
  <c r="J86" i="1"/>
  <c r="K86" i="1"/>
  <c r="L86" i="1"/>
  <c r="M86" i="1"/>
  <c r="O86" i="1"/>
  <c r="P86" i="1"/>
  <c r="Q86" i="1"/>
  <c r="R86" i="1"/>
  <c r="A87" i="1"/>
  <c r="J87" i="1"/>
  <c r="K87" i="1"/>
  <c r="L87" i="1"/>
  <c r="M87" i="1" s="1"/>
  <c r="R87" i="1" s="1"/>
  <c r="O87" i="1"/>
  <c r="P87" i="1"/>
  <c r="Q87" i="1"/>
  <c r="A88" i="1"/>
  <c r="J88" i="1"/>
  <c r="K88" i="1"/>
  <c r="P88" i="1" s="1"/>
  <c r="L88" i="1"/>
  <c r="O88" i="1"/>
  <c r="Q88" i="1"/>
  <c r="A89" i="1"/>
  <c r="J89" i="1"/>
  <c r="M89" i="1" s="1"/>
  <c r="R89" i="1" s="1"/>
  <c r="K89" i="1"/>
  <c r="L89" i="1"/>
  <c r="O89" i="1"/>
  <c r="P89" i="1"/>
  <c r="Q89" i="1"/>
  <c r="A90" i="1"/>
  <c r="J90" i="1"/>
  <c r="K90" i="1"/>
  <c r="L90" i="1"/>
  <c r="M90" i="1"/>
  <c r="O90" i="1"/>
  <c r="P90" i="1"/>
  <c r="Q90" i="1"/>
  <c r="R90" i="1"/>
  <c r="A91" i="1"/>
  <c r="J91" i="1"/>
  <c r="K91" i="1"/>
  <c r="L91" i="1"/>
  <c r="M91" i="1" s="1"/>
  <c r="R91" i="1" s="1"/>
  <c r="O91" i="1"/>
  <c r="P91" i="1"/>
  <c r="Q91" i="1"/>
  <c r="A92" i="1"/>
  <c r="J92" i="1"/>
  <c r="K92" i="1"/>
  <c r="P92" i="1" s="1"/>
  <c r="L92" i="1"/>
  <c r="O92" i="1"/>
  <c r="Q92" i="1"/>
  <c r="A93" i="1"/>
  <c r="J93" i="1"/>
  <c r="M93" i="1" s="1"/>
  <c r="R93" i="1" s="1"/>
  <c r="K93" i="1"/>
  <c r="L93" i="1"/>
  <c r="O93" i="1"/>
  <c r="P93" i="1"/>
  <c r="Q93" i="1"/>
  <c r="A94" i="1"/>
  <c r="J94" i="1"/>
  <c r="K94" i="1"/>
  <c r="L94" i="1"/>
  <c r="M94" i="1"/>
  <c r="O94" i="1"/>
  <c r="P94" i="1"/>
  <c r="Q94" i="1"/>
  <c r="R94" i="1"/>
  <c r="A95" i="1"/>
  <c r="J95" i="1"/>
  <c r="K95" i="1"/>
  <c r="L95" i="1"/>
  <c r="M95" i="1" s="1"/>
  <c r="R95" i="1" s="1"/>
  <c r="O95" i="1"/>
  <c r="P95" i="1"/>
  <c r="Q95" i="1"/>
  <c r="A96" i="1"/>
  <c r="J96" i="1"/>
  <c r="K96" i="1"/>
  <c r="P96" i="1" s="1"/>
  <c r="L96" i="1"/>
  <c r="O96" i="1"/>
  <c r="Q96" i="1"/>
  <c r="A97" i="1"/>
  <c r="J97" i="1"/>
  <c r="M97" i="1" s="1"/>
  <c r="R97" i="1" s="1"/>
  <c r="K97" i="1"/>
  <c r="L97" i="1"/>
  <c r="O97" i="1"/>
  <c r="P97" i="1"/>
  <c r="Q97" i="1"/>
  <c r="A98" i="1"/>
  <c r="J98" i="1"/>
  <c r="K98" i="1"/>
  <c r="L98" i="1"/>
  <c r="M98" i="1"/>
  <c r="O98" i="1"/>
  <c r="P98" i="1"/>
  <c r="Q98" i="1"/>
  <c r="R98" i="1"/>
  <c r="A99" i="1"/>
  <c r="J99" i="1"/>
  <c r="K99" i="1"/>
  <c r="L99" i="1"/>
  <c r="M99" i="1" s="1"/>
  <c r="R99" i="1" s="1"/>
  <c r="O99" i="1"/>
  <c r="P99" i="1"/>
  <c r="Q99" i="1"/>
  <c r="A100" i="1"/>
  <c r="J100" i="1"/>
  <c r="K100" i="1"/>
  <c r="P100" i="1" s="1"/>
  <c r="L100" i="1"/>
  <c r="O100" i="1"/>
  <c r="Q100" i="1"/>
  <c r="A101" i="1"/>
  <c r="J101" i="1"/>
  <c r="M101" i="1" s="1"/>
  <c r="R101" i="1" s="1"/>
  <c r="K101" i="1"/>
  <c r="L101" i="1"/>
  <c r="O101" i="1"/>
  <c r="P101" i="1"/>
  <c r="Q101" i="1"/>
  <c r="A102" i="1"/>
  <c r="J102" i="1"/>
  <c r="K102" i="1"/>
  <c r="L102" i="1"/>
  <c r="M102" i="1"/>
  <c r="O102" i="1"/>
  <c r="P102" i="1"/>
  <c r="Q102" i="1"/>
  <c r="R102" i="1"/>
  <c r="A103" i="1"/>
  <c r="J103" i="1"/>
  <c r="K103" i="1"/>
  <c r="L103" i="1"/>
  <c r="M103" i="1" s="1"/>
  <c r="R103" i="1" s="1"/>
  <c r="O103" i="1"/>
  <c r="P103" i="1"/>
  <c r="Q103" i="1"/>
  <c r="A104" i="1"/>
  <c r="J104" i="1"/>
  <c r="K104" i="1"/>
  <c r="P104" i="1" s="1"/>
  <c r="L104" i="1"/>
  <c r="O104" i="1"/>
  <c r="Q104" i="1"/>
  <c r="A105" i="1"/>
  <c r="J105" i="1"/>
  <c r="M105" i="1" s="1"/>
  <c r="R105" i="1" s="1"/>
  <c r="K105" i="1"/>
  <c r="L105" i="1"/>
  <c r="O105" i="1"/>
  <c r="P105" i="1"/>
  <c r="Q105" i="1"/>
  <c r="A106" i="1"/>
  <c r="J106" i="1"/>
  <c r="K106" i="1"/>
  <c r="L106" i="1"/>
  <c r="M106" i="1"/>
  <c r="O106" i="1"/>
  <c r="P106" i="1"/>
  <c r="Q106" i="1"/>
  <c r="R106" i="1"/>
  <c r="A107" i="1"/>
  <c r="J107" i="1"/>
  <c r="K107" i="1"/>
  <c r="L107" i="1"/>
  <c r="M107" i="1" s="1"/>
  <c r="R107" i="1" s="1"/>
  <c r="O107" i="1"/>
  <c r="P107" i="1"/>
  <c r="Q107" i="1"/>
  <c r="A108" i="1"/>
  <c r="J108" i="1"/>
  <c r="K108" i="1"/>
  <c r="P108" i="1" s="1"/>
  <c r="L108" i="1"/>
  <c r="O108" i="1"/>
  <c r="Q108" i="1"/>
  <c r="A109" i="1"/>
  <c r="J109" i="1"/>
  <c r="M109" i="1" s="1"/>
  <c r="R109" i="1" s="1"/>
  <c r="K109" i="1"/>
  <c r="L109" i="1"/>
  <c r="O109" i="1"/>
  <c r="P109" i="1"/>
  <c r="Q109" i="1"/>
  <c r="A110" i="1"/>
  <c r="J110" i="1"/>
  <c r="K110" i="1"/>
  <c r="L110" i="1"/>
  <c r="M110" i="1"/>
  <c r="O110" i="1"/>
  <c r="P110" i="1"/>
  <c r="Q110" i="1"/>
  <c r="R110" i="1"/>
  <c r="A111" i="1"/>
  <c r="J111" i="1"/>
  <c r="K111" i="1"/>
  <c r="L111" i="1"/>
  <c r="M111" i="1" s="1"/>
  <c r="R111" i="1" s="1"/>
  <c r="O111" i="1"/>
  <c r="P111" i="1"/>
  <c r="Q111" i="1"/>
  <c r="A112" i="1"/>
  <c r="J112" i="1"/>
  <c r="K112" i="1"/>
  <c r="P112" i="1" s="1"/>
  <c r="L112" i="1"/>
  <c r="O112" i="1"/>
  <c r="Q112" i="1"/>
  <c r="A113" i="1"/>
  <c r="J113" i="1"/>
  <c r="M113" i="1" s="1"/>
  <c r="R113" i="1" s="1"/>
  <c r="K113" i="1"/>
  <c r="L113" i="1"/>
  <c r="O113" i="1"/>
  <c r="P113" i="1"/>
  <c r="Q113" i="1"/>
  <c r="A114" i="1"/>
  <c r="J114" i="1"/>
  <c r="K114" i="1"/>
  <c r="L114" i="1"/>
  <c r="M114" i="1"/>
  <c r="O114" i="1"/>
  <c r="P114" i="1"/>
  <c r="Q114" i="1"/>
  <c r="R114" i="1"/>
  <c r="A115" i="1"/>
  <c r="J115" i="1"/>
  <c r="K115" i="1"/>
  <c r="L115" i="1"/>
  <c r="M115" i="1" s="1"/>
  <c r="R115" i="1" s="1"/>
  <c r="O115" i="1"/>
  <c r="P115" i="1"/>
  <c r="Q115" i="1"/>
  <c r="A116" i="1"/>
  <c r="J116" i="1"/>
  <c r="K116" i="1"/>
  <c r="P116" i="1" s="1"/>
  <c r="L116" i="1"/>
  <c r="O116" i="1"/>
  <c r="Q116" i="1"/>
  <c r="A117" i="1"/>
  <c r="J117" i="1"/>
  <c r="M117" i="1" s="1"/>
  <c r="R117" i="1" s="1"/>
  <c r="K117" i="1"/>
  <c r="L117" i="1"/>
  <c r="O117" i="1"/>
  <c r="P117" i="1"/>
  <c r="Q117" i="1"/>
  <c r="A118" i="1"/>
  <c r="J118" i="1"/>
  <c r="K118" i="1"/>
  <c r="L118" i="1"/>
  <c r="M118" i="1"/>
  <c r="O118" i="1"/>
  <c r="P118" i="1"/>
  <c r="Q118" i="1"/>
  <c r="R118" i="1"/>
  <c r="A119" i="1"/>
  <c r="J119" i="1"/>
  <c r="K119" i="1"/>
  <c r="L119" i="1"/>
  <c r="M119" i="1" s="1"/>
  <c r="R119" i="1" s="1"/>
  <c r="O119" i="1"/>
  <c r="P119" i="1"/>
  <c r="Q119" i="1"/>
  <c r="A120" i="1"/>
  <c r="J120" i="1"/>
  <c r="K120" i="1"/>
  <c r="P120" i="1" s="1"/>
  <c r="L120" i="1"/>
  <c r="O120" i="1"/>
  <c r="Q120" i="1"/>
  <c r="A121" i="1"/>
  <c r="J121" i="1"/>
  <c r="M121" i="1" s="1"/>
  <c r="R121" i="1" s="1"/>
  <c r="K121" i="1"/>
  <c r="L121" i="1"/>
  <c r="O121" i="1"/>
  <c r="P121" i="1"/>
  <c r="Q121" i="1"/>
  <c r="A122" i="1"/>
  <c r="J122" i="1"/>
  <c r="K122" i="1"/>
  <c r="L122" i="1"/>
  <c r="M122" i="1"/>
  <c r="O122" i="1"/>
  <c r="P122" i="1"/>
  <c r="Q122" i="1"/>
  <c r="R122" i="1"/>
  <c r="A123" i="1"/>
  <c r="J123" i="1"/>
  <c r="K123" i="1"/>
  <c r="L123" i="1"/>
  <c r="M123" i="1" s="1"/>
  <c r="R123" i="1" s="1"/>
  <c r="O123" i="1"/>
  <c r="P123" i="1"/>
  <c r="Q123" i="1"/>
  <c r="A124" i="1"/>
  <c r="J124" i="1"/>
  <c r="K124" i="1"/>
  <c r="P124" i="1" s="1"/>
  <c r="L124" i="1"/>
  <c r="O124" i="1"/>
  <c r="Q124" i="1"/>
  <c r="A125" i="1"/>
  <c r="J125" i="1"/>
  <c r="M125" i="1" s="1"/>
  <c r="R125" i="1" s="1"/>
  <c r="K125" i="1"/>
  <c r="L125" i="1"/>
  <c r="O125" i="1"/>
  <c r="P125" i="1"/>
  <c r="Q125" i="1"/>
  <c r="A126" i="1"/>
  <c r="J126" i="1"/>
  <c r="K126" i="1"/>
  <c r="L126" i="1"/>
  <c r="M126" i="1"/>
  <c r="O126" i="1"/>
  <c r="P126" i="1"/>
  <c r="Q126" i="1"/>
  <c r="R126" i="1"/>
  <c r="A127" i="1"/>
  <c r="J127" i="1"/>
  <c r="K127" i="1"/>
  <c r="L127" i="1"/>
  <c r="M127" i="1" s="1"/>
  <c r="R127" i="1" s="1"/>
  <c r="O127" i="1"/>
  <c r="P127" i="1"/>
  <c r="Q127" i="1"/>
  <c r="A128" i="1"/>
  <c r="J128" i="1"/>
  <c r="K128" i="1"/>
  <c r="L128" i="1"/>
  <c r="O128" i="1"/>
  <c r="Q128" i="1"/>
  <c r="A129" i="1"/>
  <c r="J129" i="1"/>
  <c r="M129" i="1" s="1"/>
  <c r="R129" i="1" s="1"/>
  <c r="K129" i="1"/>
  <c r="L129" i="1"/>
  <c r="O129" i="1"/>
  <c r="P129" i="1"/>
  <c r="Q129" i="1"/>
  <c r="A130" i="1"/>
  <c r="J130" i="1"/>
  <c r="K130" i="1"/>
  <c r="L130" i="1"/>
  <c r="O130" i="1"/>
  <c r="P130" i="1"/>
  <c r="Q130" i="1"/>
  <c r="A131" i="1"/>
  <c r="J131" i="1"/>
  <c r="K131" i="1"/>
  <c r="L131" i="1"/>
  <c r="M131" i="1"/>
  <c r="O131" i="1"/>
  <c r="P131" i="1"/>
  <c r="Q131" i="1"/>
  <c r="R131" i="1"/>
  <c r="A132" i="1"/>
  <c r="J132" i="1"/>
  <c r="K132" i="1"/>
  <c r="P132" i="1" s="1"/>
  <c r="L132" i="1"/>
  <c r="Q132" i="1" s="1"/>
  <c r="O132" i="1"/>
  <c r="A133" i="1"/>
  <c r="J133" i="1"/>
  <c r="M133" i="1" s="1"/>
  <c r="R133" i="1" s="1"/>
  <c r="K133" i="1"/>
  <c r="L133" i="1"/>
  <c r="O133" i="1"/>
  <c r="P133" i="1"/>
  <c r="Q133" i="1"/>
  <c r="A134" i="1"/>
  <c r="J134" i="1"/>
  <c r="M134" i="1" s="1"/>
  <c r="R134" i="1" s="1"/>
  <c r="K134" i="1"/>
  <c r="L134" i="1"/>
  <c r="O134" i="1"/>
  <c r="P134" i="1"/>
  <c r="Q134" i="1"/>
  <c r="A135" i="1"/>
  <c r="J135" i="1"/>
  <c r="K135" i="1"/>
  <c r="L135" i="1"/>
  <c r="M135" i="1"/>
  <c r="O135" i="1"/>
  <c r="P135" i="1"/>
  <c r="Q135" i="1"/>
  <c r="R135" i="1"/>
  <c r="A136" i="1"/>
  <c r="J136" i="1"/>
  <c r="K136" i="1"/>
  <c r="P136" i="1" s="1"/>
  <c r="L136" i="1"/>
  <c r="Q136" i="1" s="1"/>
  <c r="O136" i="1"/>
  <c r="A137" i="1"/>
  <c r="J137" i="1"/>
  <c r="M137" i="1" s="1"/>
  <c r="R137" i="1" s="1"/>
  <c r="K137" i="1"/>
  <c r="L137" i="1"/>
  <c r="O137" i="1"/>
  <c r="P137" i="1"/>
  <c r="Q137" i="1"/>
  <c r="A138" i="1"/>
  <c r="J138" i="1"/>
  <c r="M138" i="1" s="1"/>
  <c r="R138" i="1" s="1"/>
  <c r="K138" i="1"/>
  <c r="L138" i="1"/>
  <c r="O138" i="1"/>
  <c r="P138" i="1"/>
  <c r="Q138" i="1"/>
  <c r="A139" i="1"/>
  <c r="J139" i="1"/>
  <c r="K139" i="1"/>
  <c r="L139" i="1"/>
  <c r="M139" i="1"/>
  <c r="O139" i="1"/>
  <c r="P139" i="1"/>
  <c r="Q139" i="1"/>
  <c r="R139" i="1"/>
  <c r="A140" i="1"/>
  <c r="J140" i="1"/>
  <c r="K140" i="1"/>
  <c r="P140" i="1" s="1"/>
  <c r="L140" i="1"/>
  <c r="O140" i="1"/>
  <c r="Q140" i="1"/>
  <c r="A141" i="1"/>
  <c r="J141" i="1"/>
  <c r="M141" i="1" s="1"/>
  <c r="R141" i="1" s="1"/>
  <c r="K141" i="1"/>
  <c r="L141" i="1"/>
  <c r="O141" i="1"/>
  <c r="P141" i="1"/>
  <c r="Q141" i="1"/>
  <c r="A142" i="1"/>
  <c r="J142" i="1"/>
  <c r="K142" i="1"/>
  <c r="L142" i="1"/>
  <c r="M142" i="1"/>
  <c r="O142" i="1"/>
  <c r="P142" i="1"/>
  <c r="Q142" i="1"/>
  <c r="R142" i="1"/>
  <c r="A143" i="1"/>
  <c r="J143" i="1"/>
  <c r="K143" i="1"/>
  <c r="L143" i="1"/>
  <c r="M143" i="1" s="1"/>
  <c r="R143" i="1" s="1"/>
  <c r="O143" i="1"/>
  <c r="P143" i="1"/>
  <c r="Q143" i="1"/>
  <c r="A144" i="1"/>
  <c r="J144" i="1"/>
  <c r="K144" i="1"/>
  <c r="P144" i="1" s="1"/>
  <c r="L144" i="1"/>
  <c r="Q144" i="1" s="1"/>
  <c r="O144" i="1"/>
  <c r="A145" i="1"/>
  <c r="J145" i="1"/>
  <c r="M145" i="1" s="1"/>
  <c r="R145" i="1" s="1"/>
  <c r="K145" i="1"/>
  <c r="L145" i="1"/>
  <c r="O145" i="1"/>
  <c r="P145" i="1"/>
  <c r="Q145" i="1"/>
  <c r="A146" i="1"/>
  <c r="J146" i="1"/>
  <c r="M146" i="1" s="1"/>
  <c r="R146" i="1" s="1"/>
  <c r="K146" i="1"/>
  <c r="L146" i="1"/>
  <c r="O146" i="1"/>
  <c r="P146" i="1"/>
  <c r="Q146" i="1"/>
  <c r="A147" i="1"/>
  <c r="J147" i="1"/>
  <c r="K147" i="1"/>
  <c r="L147" i="1"/>
  <c r="M147" i="1"/>
  <c r="O147" i="1"/>
  <c r="P147" i="1"/>
  <c r="Q147" i="1"/>
  <c r="R147" i="1"/>
  <c r="A148" i="1"/>
  <c r="J148" i="1"/>
  <c r="K148" i="1"/>
  <c r="P148" i="1" s="1"/>
  <c r="L148" i="1"/>
  <c r="Q148" i="1" s="1"/>
  <c r="O148" i="1"/>
  <c r="A149" i="1"/>
  <c r="J149" i="1"/>
  <c r="M149" i="1" s="1"/>
  <c r="R149" i="1" s="1"/>
  <c r="K149" i="1"/>
  <c r="L149" i="1"/>
  <c r="O149" i="1"/>
  <c r="P149" i="1"/>
  <c r="Q149" i="1"/>
  <c r="A150" i="1"/>
  <c r="J150" i="1"/>
  <c r="M150" i="1" s="1"/>
  <c r="R150" i="1" s="1"/>
  <c r="K150" i="1"/>
  <c r="L150" i="1"/>
  <c r="O150" i="1"/>
  <c r="P150" i="1"/>
  <c r="Q150" i="1"/>
  <c r="A151" i="1"/>
  <c r="J151" i="1"/>
  <c r="K151" i="1"/>
  <c r="L151" i="1"/>
  <c r="M151" i="1"/>
  <c r="O151" i="1"/>
  <c r="P151" i="1"/>
  <c r="Q151" i="1"/>
  <c r="R151" i="1"/>
  <c r="A152" i="1"/>
  <c r="J152" i="1"/>
  <c r="K152" i="1"/>
  <c r="P152" i="1" s="1"/>
  <c r="L152" i="1"/>
  <c r="Q152" i="1" s="1"/>
  <c r="O152" i="1"/>
  <c r="A153" i="1"/>
  <c r="J153" i="1"/>
  <c r="K153" i="1"/>
  <c r="L153" i="1"/>
  <c r="M153" i="1"/>
  <c r="O153" i="1"/>
  <c r="P153" i="1"/>
  <c r="Q153" i="1"/>
  <c r="R153" i="1"/>
  <c r="A154" i="1"/>
  <c r="J154" i="1"/>
  <c r="K154" i="1"/>
  <c r="L154" i="1"/>
  <c r="M154" i="1" s="1"/>
  <c r="R154" i="1" s="1"/>
  <c r="O154" i="1"/>
  <c r="P154" i="1"/>
  <c r="A155" i="1"/>
  <c r="J155" i="1"/>
  <c r="K155" i="1"/>
  <c r="M155" i="1" s="1"/>
  <c r="R155" i="1" s="1"/>
  <c r="L155" i="1"/>
  <c r="O155" i="1"/>
  <c r="Q155" i="1"/>
  <c r="A156" i="1"/>
  <c r="J156" i="1"/>
  <c r="M156" i="1" s="1"/>
  <c r="R156" i="1" s="1"/>
  <c r="K156" i="1"/>
  <c r="L156" i="1"/>
  <c r="P156" i="1"/>
  <c r="Q156" i="1"/>
  <c r="A157" i="1"/>
  <c r="J157" i="1"/>
  <c r="K157" i="1"/>
  <c r="P157" i="1" s="1"/>
  <c r="L157" i="1"/>
  <c r="O157" i="1"/>
  <c r="Q157" i="1"/>
  <c r="A158" i="1"/>
  <c r="J158" i="1"/>
  <c r="M158" i="1" s="1"/>
  <c r="R158" i="1" s="1"/>
  <c r="K158" i="1"/>
  <c r="L158" i="1"/>
  <c r="O158" i="1"/>
  <c r="P158" i="1"/>
  <c r="Q158" i="1"/>
  <c r="A159" i="1"/>
  <c r="J159" i="1"/>
  <c r="K159" i="1"/>
  <c r="L159" i="1"/>
  <c r="M159" i="1"/>
  <c r="O159" i="1"/>
  <c r="P159" i="1"/>
  <c r="Q159" i="1"/>
  <c r="R159" i="1"/>
  <c r="A160" i="1"/>
  <c r="J160" i="1"/>
  <c r="K160" i="1"/>
  <c r="P160" i="1" s="1"/>
  <c r="L160" i="1"/>
  <c r="Q160" i="1" s="1"/>
  <c r="O160" i="1"/>
  <c r="A161" i="1"/>
  <c r="J161" i="1"/>
  <c r="K161" i="1"/>
  <c r="L161" i="1"/>
  <c r="M161" i="1"/>
  <c r="O161" i="1"/>
  <c r="P161" i="1"/>
  <c r="Q161" i="1"/>
  <c r="R161" i="1"/>
  <c r="A162" i="1"/>
  <c r="J162" i="1"/>
  <c r="K162" i="1"/>
  <c r="L162" i="1"/>
  <c r="M162" i="1" s="1"/>
  <c r="R162" i="1" s="1"/>
  <c r="O162" i="1"/>
  <c r="P162" i="1"/>
  <c r="A163" i="1"/>
  <c r="J163" i="1"/>
  <c r="K163" i="1"/>
  <c r="M163" i="1" s="1"/>
  <c r="R163" i="1" s="1"/>
  <c r="L163" i="1"/>
  <c r="O163" i="1"/>
  <c r="P163" i="1"/>
  <c r="Q163" i="1"/>
  <c r="A164" i="1"/>
  <c r="J164" i="1"/>
  <c r="M164" i="1" s="1"/>
  <c r="R164" i="1" s="1"/>
  <c r="K164" i="1"/>
  <c r="L164" i="1"/>
  <c r="P164" i="1"/>
  <c r="Q164" i="1"/>
  <c r="A165" i="1"/>
  <c r="J165" i="1"/>
  <c r="K165" i="1"/>
  <c r="P165" i="1" s="1"/>
  <c r="L165" i="1"/>
  <c r="Q165" i="1"/>
  <c r="A166" i="1"/>
  <c r="J166" i="1"/>
  <c r="K166" i="1"/>
  <c r="L166" i="1"/>
  <c r="M166" i="1"/>
  <c r="O166" i="1"/>
  <c r="P166" i="1"/>
  <c r="Q166" i="1"/>
  <c r="R166" i="1"/>
  <c r="A167" i="1"/>
  <c r="J167" i="1"/>
  <c r="K167" i="1"/>
  <c r="L167" i="1"/>
  <c r="M167" i="1" s="1"/>
  <c r="R167" i="1" s="1"/>
  <c r="O167" i="1"/>
  <c r="P167" i="1"/>
  <c r="Q167" i="1"/>
  <c r="A168" i="1"/>
  <c r="J168" i="1"/>
  <c r="K168" i="1"/>
  <c r="P168" i="1" s="1"/>
  <c r="L168" i="1"/>
  <c r="O168" i="1"/>
  <c r="Q168" i="1"/>
  <c r="A169" i="1"/>
  <c r="J169" i="1"/>
  <c r="K169" i="1"/>
  <c r="L169" i="1"/>
  <c r="M169" i="1"/>
  <c r="O169" i="1"/>
  <c r="P169" i="1"/>
  <c r="Q169" i="1"/>
  <c r="R169" i="1"/>
  <c r="A170" i="1"/>
  <c r="J170" i="1"/>
  <c r="K170" i="1"/>
  <c r="L170" i="1"/>
  <c r="Q170" i="1" s="1"/>
  <c r="O170" i="1"/>
  <c r="A171" i="1"/>
  <c r="J171" i="1"/>
  <c r="K171" i="1"/>
  <c r="P171" i="1" s="1"/>
  <c r="L171" i="1"/>
  <c r="O171" i="1"/>
  <c r="Q171" i="1"/>
  <c r="A172" i="1"/>
  <c r="J172" i="1"/>
  <c r="M172" i="1" s="1"/>
  <c r="R172" i="1" s="1"/>
  <c r="K172" i="1"/>
  <c r="L172" i="1"/>
  <c r="O172" i="1"/>
  <c r="P172" i="1"/>
  <c r="Q172" i="1"/>
  <c r="A173" i="1"/>
  <c r="J173" i="1"/>
  <c r="K173" i="1"/>
  <c r="L173" i="1"/>
  <c r="M173" i="1"/>
  <c r="O173" i="1"/>
  <c r="P173" i="1"/>
  <c r="Q173" i="1"/>
  <c r="R173" i="1"/>
  <c r="A174" i="1"/>
  <c r="J174" i="1"/>
  <c r="K174" i="1"/>
  <c r="L174" i="1"/>
  <c r="Q174" i="1" s="1"/>
  <c r="O174" i="1"/>
  <c r="A175" i="1"/>
  <c r="J175" i="1"/>
  <c r="K175" i="1"/>
  <c r="P175" i="1" s="1"/>
  <c r="L175" i="1"/>
  <c r="O175" i="1"/>
  <c r="Q175" i="1"/>
  <c r="A176" i="1"/>
  <c r="J176" i="1"/>
  <c r="M176" i="1" s="1"/>
  <c r="R176" i="1" s="1"/>
  <c r="K176" i="1"/>
  <c r="L176" i="1"/>
  <c r="O176" i="1"/>
  <c r="P176" i="1"/>
  <c r="Q176" i="1"/>
  <c r="A177" i="1"/>
  <c r="J177" i="1"/>
  <c r="K177" i="1"/>
  <c r="L177" i="1"/>
  <c r="M177" i="1"/>
  <c r="O177" i="1"/>
  <c r="P177" i="1"/>
  <c r="Q177" i="1"/>
  <c r="R177" i="1"/>
  <c r="E2" i="3"/>
  <c r="G2" i="3" s="1"/>
  <c r="E3" i="3"/>
  <c r="G3" i="3"/>
  <c r="E4" i="3"/>
  <c r="G4" i="3" s="1"/>
  <c r="E5" i="3"/>
  <c r="G5" i="3"/>
  <c r="E6" i="3"/>
  <c r="G6" i="3" s="1"/>
  <c r="E7" i="3"/>
  <c r="G7" i="3"/>
  <c r="E8" i="3"/>
  <c r="G8" i="3" s="1"/>
  <c r="E9" i="3"/>
  <c r="G9" i="3"/>
  <c r="E10" i="3"/>
  <c r="G10" i="3" s="1"/>
  <c r="E11" i="3"/>
  <c r="G11" i="3"/>
  <c r="E12" i="3"/>
  <c r="G12" i="3" s="1"/>
  <c r="E13" i="3"/>
  <c r="G13" i="3"/>
  <c r="E14" i="3"/>
  <c r="G14" i="3" s="1"/>
  <c r="E15" i="3"/>
  <c r="G15" i="3"/>
  <c r="E16" i="3"/>
  <c r="G16" i="3" s="1"/>
  <c r="E17" i="3"/>
  <c r="G17" i="3"/>
  <c r="E18" i="3"/>
  <c r="G18" i="3" s="1"/>
  <c r="E19" i="3"/>
  <c r="G19" i="3"/>
  <c r="E20" i="3"/>
  <c r="G20" i="3" s="1"/>
  <c r="E21" i="3"/>
  <c r="G21" i="3"/>
  <c r="E22" i="3"/>
  <c r="G22" i="3" s="1"/>
  <c r="E23" i="3"/>
  <c r="G23" i="3"/>
  <c r="E24" i="3"/>
  <c r="G24" i="3" s="1"/>
  <c r="E25" i="3"/>
  <c r="G25" i="3"/>
  <c r="E26" i="3"/>
  <c r="G26" i="3" s="1"/>
  <c r="E27" i="3"/>
  <c r="G27" i="3"/>
  <c r="E28" i="3"/>
  <c r="G28" i="3" s="1"/>
  <c r="E29" i="3"/>
  <c r="G29" i="3"/>
  <c r="E30" i="3"/>
  <c r="G30" i="3" s="1"/>
  <c r="E31" i="3"/>
  <c r="G31" i="3"/>
  <c r="E32" i="3"/>
  <c r="G32" i="3" s="1"/>
  <c r="E33" i="3"/>
  <c r="G33" i="3"/>
  <c r="E34" i="3"/>
  <c r="G34" i="3" s="1"/>
  <c r="E35" i="3"/>
  <c r="G35" i="3"/>
  <c r="E36" i="3"/>
  <c r="G36" i="3" s="1"/>
  <c r="E37" i="3"/>
  <c r="G37" i="3"/>
  <c r="E38" i="3"/>
  <c r="G38" i="3" s="1"/>
  <c r="E39" i="3"/>
  <c r="G39" i="3"/>
  <c r="E40" i="3"/>
  <c r="G40" i="3" s="1"/>
  <c r="E41" i="3"/>
  <c r="G41" i="3"/>
  <c r="E42" i="3"/>
  <c r="G42" i="3" s="1"/>
  <c r="E43" i="3"/>
  <c r="G43" i="3"/>
  <c r="E44" i="3"/>
  <c r="G44" i="3" s="1"/>
  <c r="E45" i="3"/>
  <c r="G45" i="3"/>
  <c r="E46" i="3"/>
  <c r="G46" i="3" s="1"/>
  <c r="E47" i="3"/>
  <c r="G47" i="3"/>
  <c r="E48" i="3"/>
  <c r="G48" i="3" s="1"/>
  <c r="E49" i="3"/>
  <c r="G49" i="3"/>
  <c r="E50" i="3"/>
  <c r="G50" i="3" s="1"/>
  <c r="E51" i="3"/>
  <c r="G51" i="3"/>
  <c r="E52" i="3"/>
  <c r="G52" i="3" s="1"/>
  <c r="E53" i="3"/>
  <c r="G53" i="3"/>
  <c r="E54" i="3"/>
  <c r="G54" i="3" s="1"/>
  <c r="E55" i="3"/>
  <c r="G55" i="3"/>
  <c r="E56" i="3"/>
  <c r="G56" i="3" s="1"/>
  <c r="E57" i="3"/>
  <c r="G57" i="3"/>
  <c r="E58" i="3"/>
  <c r="G58" i="3" s="1"/>
  <c r="E59" i="3"/>
  <c r="G59" i="3"/>
  <c r="E60" i="3"/>
  <c r="G60" i="3" s="1"/>
  <c r="E61" i="3"/>
  <c r="G61" i="3"/>
  <c r="E62" i="3"/>
  <c r="G62" i="3" s="1"/>
  <c r="E63" i="3"/>
  <c r="G63" i="3"/>
  <c r="E64" i="3"/>
  <c r="G64" i="3" s="1"/>
  <c r="E65" i="3"/>
  <c r="G65" i="3"/>
  <c r="E66" i="3"/>
  <c r="G66" i="3" s="1"/>
  <c r="E67" i="3"/>
  <c r="G67" i="3"/>
  <c r="E68" i="3"/>
  <c r="G68" i="3" s="1"/>
  <c r="E69" i="3"/>
  <c r="G69" i="3"/>
  <c r="E70" i="3"/>
  <c r="G70" i="3" s="1"/>
  <c r="E71" i="3"/>
  <c r="G71" i="3"/>
  <c r="E72" i="3"/>
  <c r="G72" i="3" s="1"/>
  <c r="E73" i="3"/>
  <c r="G73" i="3"/>
  <c r="E74" i="3"/>
  <c r="G74" i="3" s="1"/>
  <c r="E75" i="3"/>
  <c r="G75" i="3"/>
  <c r="E76" i="3"/>
  <c r="G76" i="3" s="1"/>
  <c r="E77" i="3"/>
  <c r="G77" i="3"/>
  <c r="E78" i="3"/>
  <c r="G78" i="3" s="1"/>
  <c r="E79" i="3"/>
  <c r="G79" i="3"/>
  <c r="E80" i="3"/>
  <c r="G80" i="3" s="1"/>
  <c r="E81" i="3"/>
  <c r="G81" i="3"/>
  <c r="E82" i="3"/>
  <c r="G82" i="3" s="1"/>
  <c r="E83" i="3"/>
  <c r="G83" i="3"/>
  <c r="E84" i="3"/>
  <c r="G84" i="3" s="1"/>
  <c r="E85" i="3"/>
  <c r="G85" i="3"/>
  <c r="E86" i="3"/>
  <c r="G86" i="3" s="1"/>
  <c r="E87" i="3"/>
  <c r="G87" i="3"/>
  <c r="E88" i="3"/>
  <c r="G88" i="3" s="1"/>
  <c r="E89" i="3"/>
  <c r="G89" i="3"/>
  <c r="E90" i="3"/>
  <c r="G90" i="3" s="1"/>
  <c r="E91" i="3"/>
  <c r="G91" i="3"/>
  <c r="E92" i="3"/>
  <c r="G92" i="3" s="1"/>
  <c r="E93" i="3"/>
  <c r="G93" i="3"/>
  <c r="E94" i="3"/>
  <c r="G94" i="3" s="1"/>
  <c r="E95" i="3"/>
  <c r="G95" i="3"/>
  <c r="E96" i="3"/>
  <c r="G96" i="3" s="1"/>
  <c r="E97" i="3"/>
  <c r="G97" i="3"/>
  <c r="E98" i="3"/>
  <c r="G98" i="3" s="1"/>
  <c r="E99" i="3"/>
  <c r="G99" i="3"/>
  <c r="E100" i="3"/>
  <c r="G100" i="3" s="1"/>
  <c r="E101" i="3"/>
  <c r="G101" i="3"/>
  <c r="E102" i="3"/>
  <c r="G102" i="3" s="1"/>
  <c r="E103" i="3"/>
  <c r="G103" i="3"/>
  <c r="E104" i="3"/>
  <c r="G104" i="3" s="1"/>
  <c r="E105" i="3"/>
  <c r="G105" i="3"/>
  <c r="E106" i="3"/>
  <c r="G106" i="3" s="1"/>
  <c r="E107" i="3"/>
  <c r="G107" i="3"/>
  <c r="E108" i="3"/>
  <c r="G108" i="3" s="1"/>
  <c r="E109" i="3"/>
  <c r="G109" i="3"/>
  <c r="E110" i="3"/>
  <c r="G110" i="3" s="1"/>
  <c r="E111" i="3"/>
  <c r="G111" i="3"/>
  <c r="E112" i="3"/>
  <c r="G112" i="3" s="1"/>
  <c r="E113" i="3"/>
  <c r="G113" i="3"/>
  <c r="E114" i="3"/>
  <c r="G114" i="3" s="1"/>
  <c r="E115" i="3"/>
  <c r="G115" i="3"/>
  <c r="E116" i="3"/>
  <c r="G116" i="3" s="1"/>
  <c r="E117" i="3"/>
  <c r="G117" i="3"/>
  <c r="E118" i="3"/>
  <c r="G118" i="3" s="1"/>
  <c r="E119" i="3"/>
  <c r="G119" i="3"/>
  <c r="E120" i="3"/>
  <c r="G120" i="3" s="1"/>
  <c r="E121" i="3"/>
  <c r="E178" i="3" s="1"/>
  <c r="G178" i="3" s="1"/>
  <c r="G121" i="3"/>
  <c r="E122" i="3"/>
  <c r="G122" i="3" s="1"/>
  <c r="E123" i="3"/>
  <c r="G123" i="3"/>
  <c r="E124" i="3"/>
  <c r="G124" i="3" s="1"/>
  <c r="E125" i="3"/>
  <c r="G125" i="3"/>
  <c r="E126" i="3"/>
  <c r="G126" i="3" s="1"/>
  <c r="E127" i="3"/>
  <c r="G127" i="3"/>
  <c r="E128" i="3"/>
  <c r="G128" i="3" s="1"/>
  <c r="E129" i="3"/>
  <c r="G129" i="3"/>
  <c r="E130" i="3"/>
  <c r="G130" i="3" s="1"/>
  <c r="E131" i="3"/>
  <c r="G131" i="3"/>
  <c r="E132" i="3"/>
  <c r="G132" i="3" s="1"/>
  <c r="E133" i="3"/>
  <c r="G133" i="3"/>
  <c r="E134" i="3"/>
  <c r="G134" i="3" s="1"/>
  <c r="E135" i="3"/>
  <c r="G135" i="3"/>
  <c r="E136" i="3"/>
  <c r="G136" i="3" s="1"/>
  <c r="E137" i="3"/>
  <c r="G137" i="3"/>
  <c r="E138" i="3"/>
  <c r="G138" i="3" s="1"/>
  <c r="E139" i="3"/>
  <c r="G139" i="3"/>
  <c r="E140" i="3"/>
  <c r="G140" i="3" s="1"/>
  <c r="E141" i="3"/>
  <c r="G141" i="3"/>
  <c r="E142" i="3"/>
  <c r="G142" i="3" s="1"/>
  <c r="E143" i="3"/>
  <c r="G143" i="3"/>
  <c r="E144" i="3"/>
  <c r="G144" i="3" s="1"/>
  <c r="E145" i="3"/>
  <c r="G145" i="3"/>
  <c r="E146" i="3"/>
  <c r="G146" i="3" s="1"/>
  <c r="E147" i="3"/>
  <c r="G147" i="3"/>
  <c r="E148" i="3"/>
  <c r="G148" i="3" s="1"/>
  <c r="E149" i="3"/>
  <c r="G149" i="3"/>
  <c r="E150" i="3"/>
  <c r="G150" i="3" s="1"/>
  <c r="E151" i="3"/>
  <c r="G151" i="3"/>
  <c r="E152" i="3"/>
  <c r="G152" i="3" s="1"/>
  <c r="E153" i="3"/>
  <c r="G153" i="3"/>
  <c r="E154" i="3"/>
  <c r="G154" i="3" s="1"/>
  <c r="E155" i="3"/>
  <c r="G155" i="3"/>
  <c r="E156" i="3"/>
  <c r="G156" i="3" s="1"/>
  <c r="E157" i="3"/>
  <c r="G157" i="3"/>
  <c r="E158" i="3"/>
  <c r="G158" i="3" s="1"/>
  <c r="E159" i="3"/>
  <c r="G159" i="3"/>
  <c r="E160" i="3"/>
  <c r="G160" i="3" s="1"/>
  <c r="E161" i="3"/>
  <c r="G161" i="3"/>
  <c r="E162" i="3"/>
  <c r="G162" i="3" s="1"/>
  <c r="E163" i="3"/>
  <c r="G163" i="3"/>
  <c r="E164" i="3"/>
  <c r="G164" i="3" s="1"/>
  <c r="E165" i="3"/>
  <c r="G165" i="3"/>
  <c r="E166" i="3"/>
  <c r="G166" i="3" s="1"/>
  <c r="E167" i="3"/>
  <c r="G167" i="3"/>
  <c r="E168" i="3"/>
  <c r="G168" i="3" s="1"/>
  <c r="E169" i="3"/>
  <c r="G169" i="3"/>
  <c r="E170" i="3"/>
  <c r="G170" i="3" s="1"/>
  <c r="E171" i="3"/>
  <c r="G171" i="3"/>
  <c r="E172" i="3"/>
  <c r="G172" i="3" s="1"/>
  <c r="E173" i="3"/>
  <c r="G173" i="3"/>
  <c r="E174" i="3"/>
  <c r="G174" i="3" s="1"/>
  <c r="E175" i="3"/>
  <c r="G175" i="3"/>
  <c r="E176" i="3"/>
  <c r="G176" i="3" s="1"/>
  <c r="E177" i="3"/>
  <c r="G177" i="3"/>
  <c r="J178" i="1" l="1"/>
  <c r="P128" i="1"/>
  <c r="K178" i="1"/>
  <c r="M174" i="1"/>
  <c r="R174" i="1" s="1"/>
  <c r="M170" i="1"/>
  <c r="R170" i="1" s="1"/>
  <c r="P155" i="1"/>
  <c r="M130" i="1"/>
  <c r="R130" i="1" s="1"/>
  <c r="P174" i="1"/>
  <c r="P170" i="1"/>
  <c r="M165" i="1"/>
  <c r="R165" i="1" s="1"/>
  <c r="O164" i="1"/>
  <c r="Q162" i="1"/>
  <c r="L178" i="1"/>
  <c r="M175" i="1"/>
  <c r="R175" i="1" s="1"/>
  <c r="M171" i="1"/>
  <c r="R171" i="1" s="1"/>
  <c r="O165" i="1"/>
  <c r="M157" i="1"/>
  <c r="R157" i="1" s="1"/>
  <c r="O156" i="1"/>
  <c r="Q154" i="1"/>
  <c r="O21" i="1"/>
  <c r="M17" i="1"/>
  <c r="R17" i="1" s="1"/>
  <c r="O17" i="1"/>
  <c r="M168" i="1"/>
  <c r="R168" i="1" s="1"/>
  <c r="M160" i="1"/>
  <c r="R160" i="1" s="1"/>
  <c r="M152" i="1"/>
  <c r="R152" i="1" s="1"/>
  <c r="M148" i="1"/>
  <c r="R148" i="1" s="1"/>
  <c r="M144" i="1"/>
  <c r="R144" i="1" s="1"/>
  <c r="M140" i="1"/>
  <c r="R140" i="1" s="1"/>
  <c r="M136" i="1"/>
  <c r="R136" i="1" s="1"/>
  <c r="M132" i="1"/>
  <c r="R132" i="1" s="1"/>
  <c r="M128" i="1"/>
  <c r="R128" i="1" s="1"/>
  <c r="M124" i="1"/>
  <c r="R124" i="1" s="1"/>
  <c r="M120" i="1"/>
  <c r="R120" i="1" s="1"/>
  <c r="M116" i="1"/>
  <c r="R116" i="1" s="1"/>
  <c r="M112" i="1"/>
  <c r="R112" i="1" s="1"/>
  <c r="M108" i="1"/>
  <c r="R108" i="1" s="1"/>
  <c r="M104" i="1"/>
  <c r="R104" i="1" s="1"/>
  <c r="M100" i="1"/>
  <c r="R100" i="1" s="1"/>
  <c r="M96" i="1"/>
  <c r="R96" i="1" s="1"/>
  <c r="M92" i="1"/>
  <c r="R92" i="1" s="1"/>
  <c r="M88" i="1"/>
  <c r="R88" i="1" s="1"/>
  <c r="M84" i="1"/>
  <c r="R84" i="1" s="1"/>
  <c r="M80" i="1"/>
  <c r="R80" i="1" s="1"/>
  <c r="M76" i="1"/>
  <c r="R76" i="1" s="1"/>
  <c r="M72" i="1"/>
  <c r="R72" i="1" s="1"/>
  <c r="M68" i="1"/>
  <c r="R68" i="1" s="1"/>
  <c r="M64" i="1"/>
  <c r="R64" i="1" s="1"/>
  <c r="M60" i="1"/>
  <c r="R60" i="1" s="1"/>
  <c r="M56" i="1"/>
  <c r="R56" i="1" s="1"/>
  <c r="M52" i="1"/>
  <c r="R52" i="1" s="1"/>
  <c r="M48" i="1"/>
  <c r="R48" i="1" s="1"/>
  <c r="M44" i="1"/>
  <c r="R44" i="1" s="1"/>
  <c r="M40" i="1"/>
  <c r="R40" i="1" s="1"/>
  <c r="M36" i="1"/>
  <c r="R36" i="1" s="1"/>
  <c r="M32" i="1"/>
  <c r="R32" i="1" s="1"/>
  <c r="M28" i="1"/>
  <c r="R28" i="1" s="1"/>
  <c r="M24" i="1"/>
  <c r="R24" i="1" s="1"/>
  <c r="M13" i="1"/>
  <c r="R13" i="1" s="1"/>
  <c r="O13" i="1"/>
  <c r="M9" i="1"/>
  <c r="R9" i="1" s="1"/>
  <c r="O9" i="1"/>
  <c r="M5" i="1"/>
  <c r="R5" i="1" s="1"/>
  <c r="O5" i="1"/>
  <c r="E178" i="2"/>
  <c r="G178" i="2" s="1"/>
  <c r="M8" i="1"/>
  <c r="R8" i="1" s="1"/>
  <c r="M4" i="1"/>
  <c r="P178" i="1" l="1"/>
  <c r="R4" i="1"/>
  <c r="M178" i="1"/>
  <c r="R178" i="1" s="1"/>
  <c r="Q178" i="1"/>
  <c r="O178" i="1"/>
  <c r="J179" i="1" l="1"/>
  <c r="K179" i="1"/>
  <c r="L179" i="1"/>
</calcChain>
</file>

<file path=xl/comments1.xml><?xml version="1.0" encoding="utf-8"?>
<comments xmlns="http://schemas.openxmlformats.org/spreadsheetml/2006/main">
  <authors>
    <author/>
  </authors>
  <commentList>
    <comment ref="B1" authorId="0" shapeId="0">
      <text>
        <r>
          <rPr>
            <sz val="9"/>
            <color indexed="81"/>
            <rFont val="Tahoma"/>
          </rPr>
          <t>[Microsoft JET Created Table]0081010070707070707</t>
        </r>
      </text>
    </comment>
  </commentList>
</comments>
</file>

<file path=xl/sharedStrings.xml><?xml version="1.0" encoding="utf-8"?>
<sst xmlns="http://schemas.openxmlformats.org/spreadsheetml/2006/main" count="1088" uniqueCount="377">
  <si>
    <t>MUNIS</t>
  </si>
  <si>
    <t>DISTNO</t>
  </si>
  <si>
    <t>DISTNAME</t>
  </si>
  <si>
    <t>A REVENUE-LOCAL SUMMARY_Sum Of YTDACTUAL</t>
  </si>
  <si>
    <t>A REVENUE- STATE SUMMARY_Sum Of YTDACTUAL</t>
  </si>
  <si>
    <t>A REVENUE- FEDERAL SUMMARY_Sum Of YTDACTUAL</t>
  </si>
  <si>
    <t>13</t>
  </si>
  <si>
    <t>15</t>
  </si>
  <si>
    <t>17</t>
  </si>
  <si>
    <t>LOCAL</t>
  </si>
  <si>
    <t>STATE</t>
  </si>
  <si>
    <t xml:space="preserve">FEDERAL </t>
  </si>
  <si>
    <t>TOTAL</t>
  </si>
  <si>
    <t>96-97 EOY ADA</t>
  </si>
  <si>
    <t>PP LOC REV</t>
  </si>
  <si>
    <t>PP STATE REV</t>
  </si>
  <si>
    <t>PP FED REV</t>
  </si>
  <si>
    <t>PP TOTAL REV</t>
  </si>
  <si>
    <t>001</t>
  </si>
  <si>
    <t>ADAIR CO.</t>
  </si>
  <si>
    <t>005</t>
  </si>
  <si>
    <t>ALLEN CO.</t>
  </si>
  <si>
    <t>006</t>
  </si>
  <si>
    <t>ANCHORAGE IND.</t>
  </si>
  <si>
    <t>011</t>
  </si>
  <si>
    <t>ANDERSON CO.</t>
  </si>
  <si>
    <t>012</t>
  </si>
  <si>
    <t>ASHLAND IND.</t>
  </si>
  <si>
    <t>013</t>
  </si>
  <si>
    <t>AUGUSTA IND.</t>
  </si>
  <si>
    <t>015</t>
  </si>
  <si>
    <t>BALLARD CO.</t>
  </si>
  <si>
    <t>016</t>
  </si>
  <si>
    <t>BARBOURVILLE IND.</t>
  </si>
  <si>
    <t>017</t>
  </si>
  <si>
    <t>BARDSTOWN IND.</t>
  </si>
  <si>
    <t>021</t>
  </si>
  <si>
    <t>BARREN CO.</t>
  </si>
  <si>
    <t>025</t>
  </si>
  <si>
    <t>BATH CO.</t>
  </si>
  <si>
    <t>026</t>
  </si>
  <si>
    <t>BEECHWOOD IND.</t>
  </si>
  <si>
    <t>031</t>
  </si>
  <si>
    <t>BELL CO.</t>
  </si>
  <si>
    <t>032</t>
  </si>
  <si>
    <t>BELLEVUE IND.</t>
  </si>
  <si>
    <t>034</t>
  </si>
  <si>
    <t>BEREA IND.</t>
  </si>
  <si>
    <t>035</t>
  </si>
  <si>
    <t>BOONE CO.</t>
  </si>
  <si>
    <t>041</t>
  </si>
  <si>
    <t>BOURBON CO.</t>
  </si>
  <si>
    <t>042</t>
  </si>
  <si>
    <t>BOWLING GREEN IND.</t>
  </si>
  <si>
    <t>045</t>
  </si>
  <si>
    <t>BOYD CO.</t>
  </si>
  <si>
    <t>051</t>
  </si>
  <si>
    <t>BOYLE CO.</t>
  </si>
  <si>
    <t>055</t>
  </si>
  <si>
    <t>BRACKEN CO.</t>
  </si>
  <si>
    <t>061</t>
  </si>
  <si>
    <t>BREATHITT CO.</t>
  </si>
  <si>
    <t>065</t>
  </si>
  <si>
    <t>BRECKINRIDGE CO.</t>
  </si>
  <si>
    <t>071</t>
  </si>
  <si>
    <t>BULLITT CO.</t>
  </si>
  <si>
    <t>072</t>
  </si>
  <si>
    <t>BURGIN IND.</t>
  </si>
  <si>
    <t>075</t>
  </si>
  <si>
    <t>BUTLER CO.</t>
  </si>
  <si>
    <t>081</t>
  </si>
  <si>
    <t>CALDWELL CO.</t>
  </si>
  <si>
    <t>085</t>
  </si>
  <si>
    <t>CALLOWAY CO.</t>
  </si>
  <si>
    <t>091</t>
  </si>
  <si>
    <t>CAMPBELL CO.</t>
  </si>
  <si>
    <t>092</t>
  </si>
  <si>
    <t>CAMPBELLSVILLE IND.</t>
  </si>
  <si>
    <t>095</t>
  </si>
  <si>
    <t>CARLISLE CO.</t>
  </si>
  <si>
    <t>101</t>
  </si>
  <si>
    <t>CARROLL CO.</t>
  </si>
  <si>
    <t>105</t>
  </si>
  <si>
    <t>CARTER CO.</t>
  </si>
  <si>
    <t>111</t>
  </si>
  <si>
    <t>CASEY CO.</t>
  </si>
  <si>
    <t>113</t>
  </si>
  <si>
    <t>CAVERNA IND.</t>
  </si>
  <si>
    <t>115</t>
  </si>
  <si>
    <t>CHRISTIAN CO.</t>
  </si>
  <si>
    <t>121</t>
  </si>
  <si>
    <t>CLARK CO.</t>
  </si>
  <si>
    <t>125</t>
  </si>
  <si>
    <t>CLAY CO.</t>
  </si>
  <si>
    <t>131</t>
  </si>
  <si>
    <t>CLINTON CO.</t>
  </si>
  <si>
    <t>132</t>
  </si>
  <si>
    <t>CLOVERPORT IND.</t>
  </si>
  <si>
    <t>133</t>
  </si>
  <si>
    <t>CORBIN IND.</t>
  </si>
  <si>
    <t>134</t>
  </si>
  <si>
    <t>COVINGTON IND.</t>
  </si>
  <si>
    <t>135</t>
  </si>
  <si>
    <t>CRITTENDEN CO.</t>
  </si>
  <si>
    <t>141</t>
  </si>
  <si>
    <t>CUMBERLAND CO.</t>
  </si>
  <si>
    <t>143</t>
  </si>
  <si>
    <t>DANVILLE IND.</t>
  </si>
  <si>
    <t>145</t>
  </si>
  <si>
    <t>DAVIESS CO.</t>
  </si>
  <si>
    <t>146</t>
  </si>
  <si>
    <t>DAWSON SPRINGS IND.</t>
  </si>
  <si>
    <t>147</t>
  </si>
  <si>
    <t>DAYTON IND.</t>
  </si>
  <si>
    <t>149</t>
  </si>
  <si>
    <t>EAST BERNSTADT IND.</t>
  </si>
  <si>
    <t>151</t>
  </si>
  <si>
    <t>EDMONSON CO.</t>
  </si>
  <si>
    <t>152</t>
  </si>
  <si>
    <t>ELIZABETHTOWN IND.</t>
  </si>
  <si>
    <t>155</t>
  </si>
  <si>
    <t>ELLIOTT CO.</t>
  </si>
  <si>
    <t>156</t>
  </si>
  <si>
    <t>EMINENCE IND.</t>
  </si>
  <si>
    <t>157</t>
  </si>
  <si>
    <t>ERLANGER IND.</t>
  </si>
  <si>
    <t>161</t>
  </si>
  <si>
    <t>ESTILL CO.</t>
  </si>
  <si>
    <t>162</t>
  </si>
  <si>
    <t>FAIRVIEW IND.</t>
  </si>
  <si>
    <t>165</t>
  </si>
  <si>
    <t>FAYETTE CO.</t>
  </si>
  <si>
    <t>171</t>
  </si>
  <si>
    <t>FLEMING CO.</t>
  </si>
  <si>
    <t>175</t>
  </si>
  <si>
    <t>FLOYD CO.</t>
  </si>
  <si>
    <t>176</t>
  </si>
  <si>
    <t>FORT THOMAS IND.</t>
  </si>
  <si>
    <t>177</t>
  </si>
  <si>
    <t>FRANKFORT IND.</t>
  </si>
  <si>
    <t>181</t>
  </si>
  <si>
    <t>FRANKLIN CO.</t>
  </si>
  <si>
    <t>185</t>
  </si>
  <si>
    <t>FULTON CO.</t>
  </si>
  <si>
    <t>186</t>
  </si>
  <si>
    <t>FULTON IND.</t>
  </si>
  <si>
    <t>191</t>
  </si>
  <si>
    <t>GALLATIN CO.</t>
  </si>
  <si>
    <t>195</t>
  </si>
  <si>
    <t>GARRARD CO.</t>
  </si>
  <si>
    <t>197</t>
  </si>
  <si>
    <t>GLASGOW IND.</t>
  </si>
  <si>
    <t>201</t>
  </si>
  <si>
    <t>GRANT CO.</t>
  </si>
  <si>
    <t>205</t>
  </si>
  <si>
    <t>GRAVES CO.</t>
  </si>
  <si>
    <t>211</t>
  </si>
  <si>
    <t>GRAYSON CO.</t>
  </si>
  <si>
    <t>215</t>
  </si>
  <si>
    <t>GREEN CO.</t>
  </si>
  <si>
    <t>221</t>
  </si>
  <si>
    <t>GREENUP CO.</t>
  </si>
  <si>
    <t>225</t>
  </si>
  <si>
    <t>HANCOCK CO.</t>
  </si>
  <si>
    <t>231</t>
  </si>
  <si>
    <t>HARDIN CO.</t>
  </si>
  <si>
    <t>235</t>
  </si>
  <si>
    <t>HARLAN CO.</t>
  </si>
  <si>
    <t>236</t>
  </si>
  <si>
    <t>HARLAN IND.</t>
  </si>
  <si>
    <t>241</t>
  </si>
  <si>
    <t>HARRISON CO.</t>
  </si>
  <si>
    <t>242</t>
  </si>
  <si>
    <t>HARRODSBURG IND.</t>
  </si>
  <si>
    <t>245</t>
  </si>
  <si>
    <t>HART CO.</t>
  </si>
  <si>
    <t>246</t>
  </si>
  <si>
    <t>HAZARD IND.</t>
  </si>
  <si>
    <t>251</t>
  </si>
  <si>
    <t>HENDERSON CO.</t>
  </si>
  <si>
    <t>255</t>
  </si>
  <si>
    <t>HENRY CO.</t>
  </si>
  <si>
    <t>261</t>
  </si>
  <si>
    <t>HICKMAN CO.</t>
  </si>
  <si>
    <t>265</t>
  </si>
  <si>
    <t>HOPKINS CO.</t>
  </si>
  <si>
    <t>271</t>
  </si>
  <si>
    <t>JACKSON CO.</t>
  </si>
  <si>
    <t>272</t>
  </si>
  <si>
    <t>JACKSON IND.</t>
  </si>
  <si>
    <t>275</t>
  </si>
  <si>
    <t>JEFFERSON CO.</t>
  </si>
  <si>
    <t>276</t>
  </si>
  <si>
    <t>JENKINS IND.</t>
  </si>
  <si>
    <t>281</t>
  </si>
  <si>
    <t>JESSAMINE CO.</t>
  </si>
  <si>
    <t>285</t>
  </si>
  <si>
    <t>JOHNSON CO.</t>
  </si>
  <si>
    <t>291</t>
  </si>
  <si>
    <t>KENTON CO.</t>
  </si>
  <si>
    <t>295</t>
  </si>
  <si>
    <t>KNOTT CO.</t>
  </si>
  <si>
    <t>301</t>
  </si>
  <si>
    <t>KNOX CO.</t>
  </si>
  <si>
    <t>305</t>
  </si>
  <si>
    <t>LARUE CO.</t>
  </si>
  <si>
    <t>311</t>
  </si>
  <si>
    <t>LAUREL CO.</t>
  </si>
  <si>
    <t>315</t>
  </si>
  <si>
    <t>LAWRENCE CO.</t>
  </si>
  <si>
    <t>321</t>
  </si>
  <si>
    <t>LEE CO.</t>
  </si>
  <si>
    <t>325</t>
  </si>
  <si>
    <t>LESLIE CO.</t>
  </si>
  <si>
    <t>331</t>
  </si>
  <si>
    <t>LETCHER CO.</t>
  </si>
  <si>
    <t>335</t>
  </si>
  <si>
    <t>LEWIS CO.</t>
  </si>
  <si>
    <t>341</t>
  </si>
  <si>
    <t>LINCOLN CO.</t>
  </si>
  <si>
    <t>345</t>
  </si>
  <si>
    <t>LIVINGSTON CO.</t>
  </si>
  <si>
    <t>351</t>
  </si>
  <si>
    <t>LOGAN CO.</t>
  </si>
  <si>
    <t>354</t>
  </si>
  <si>
    <t>LUDLOW IND.</t>
  </si>
  <si>
    <t>361</t>
  </si>
  <si>
    <t>LYON CO.</t>
  </si>
  <si>
    <t>365</t>
  </si>
  <si>
    <t>MADISON CO.</t>
  </si>
  <si>
    <t>371</t>
  </si>
  <si>
    <t>MAGOFFIN CO.</t>
  </si>
  <si>
    <t>375</t>
  </si>
  <si>
    <t>MARION CO.</t>
  </si>
  <si>
    <t>381</t>
  </si>
  <si>
    <t>MARSHALL CO.</t>
  </si>
  <si>
    <t>385</t>
  </si>
  <si>
    <t>MARTIN CO.</t>
  </si>
  <si>
    <t>391</t>
  </si>
  <si>
    <t>MASON CO.</t>
  </si>
  <si>
    <t>392</t>
  </si>
  <si>
    <t>MAYFIELD IND.</t>
  </si>
  <si>
    <t>395</t>
  </si>
  <si>
    <t>McCRACKEN CO.</t>
  </si>
  <si>
    <t>401</t>
  </si>
  <si>
    <t>McCREARY CO.</t>
  </si>
  <si>
    <t>405</t>
  </si>
  <si>
    <t>McLEAN CO.</t>
  </si>
  <si>
    <t>411</t>
  </si>
  <si>
    <t>MEADE CO.</t>
  </si>
  <si>
    <t>415</t>
  </si>
  <si>
    <t>MENIFEE CO.</t>
  </si>
  <si>
    <t>421</t>
  </si>
  <si>
    <t>MERCER CO.</t>
  </si>
  <si>
    <t>425</t>
  </si>
  <si>
    <t>METCALFE CO.</t>
  </si>
  <si>
    <t>426</t>
  </si>
  <si>
    <t>MIDDLESBORO IND.</t>
  </si>
  <si>
    <t>431</t>
  </si>
  <si>
    <t>MONROE CO.</t>
  </si>
  <si>
    <t>435</t>
  </si>
  <si>
    <t>MONTGOMERY CO.</t>
  </si>
  <si>
    <t>436</t>
  </si>
  <si>
    <t>MONTICELLO IND.</t>
  </si>
  <si>
    <t>441</t>
  </si>
  <si>
    <t>MORGAN CO.</t>
  </si>
  <si>
    <t>445</t>
  </si>
  <si>
    <t>MUHLENBERG CO.</t>
  </si>
  <si>
    <t>446</t>
  </si>
  <si>
    <t>MURRAY IND.</t>
  </si>
  <si>
    <t>451</t>
  </si>
  <si>
    <t>NELSON CO.</t>
  </si>
  <si>
    <t>452</t>
  </si>
  <si>
    <t>NEWPORT IND.</t>
  </si>
  <si>
    <t>455</t>
  </si>
  <si>
    <t>NICHOLAS CO.</t>
  </si>
  <si>
    <t>461</t>
  </si>
  <si>
    <t>OHIO CO.</t>
  </si>
  <si>
    <t>465</t>
  </si>
  <si>
    <t>OLDHAM CO.</t>
  </si>
  <si>
    <t>471</t>
  </si>
  <si>
    <t>OWEN CO.</t>
  </si>
  <si>
    <t>472</t>
  </si>
  <si>
    <t>OWENSBORO IND.</t>
  </si>
  <si>
    <t>475</t>
  </si>
  <si>
    <t>OWSLEY CO.</t>
  </si>
  <si>
    <t>476</t>
  </si>
  <si>
    <t>PADUCAH IND.</t>
  </si>
  <si>
    <t>477</t>
  </si>
  <si>
    <t>PAINTSVILLE IND.</t>
  </si>
  <si>
    <t>478</t>
  </si>
  <si>
    <t>PARIS IND.</t>
  </si>
  <si>
    <t>481</t>
  </si>
  <si>
    <t>PENDLETON CO.</t>
  </si>
  <si>
    <t>485</t>
  </si>
  <si>
    <t>PERRY CO.</t>
  </si>
  <si>
    <t>491</t>
  </si>
  <si>
    <t>PIKE CO.</t>
  </si>
  <si>
    <t>492</t>
  </si>
  <si>
    <t>PIKEVILLE IND.</t>
  </si>
  <si>
    <t>493</t>
  </si>
  <si>
    <t>PINEVILLE IND.</t>
  </si>
  <si>
    <t>495</t>
  </si>
  <si>
    <t>POWELL CO.</t>
  </si>
  <si>
    <t>496</t>
  </si>
  <si>
    <t>PROVIDENCE IND.</t>
  </si>
  <si>
    <t>501</t>
  </si>
  <si>
    <t>PULASKI CO.</t>
  </si>
  <si>
    <t>502</t>
  </si>
  <si>
    <t>RACELAND IND.</t>
  </si>
  <si>
    <t>505</t>
  </si>
  <si>
    <t>ROBERTSON CO.</t>
  </si>
  <si>
    <t>511</t>
  </si>
  <si>
    <t>ROCKCASTLE CO.</t>
  </si>
  <si>
    <t>515</t>
  </si>
  <si>
    <t>ROWAN CO.</t>
  </si>
  <si>
    <t>521</t>
  </si>
  <si>
    <t>RUSSELL CO.</t>
  </si>
  <si>
    <t>522</t>
  </si>
  <si>
    <t>RUSSELL IND.</t>
  </si>
  <si>
    <t>523</t>
  </si>
  <si>
    <t>RUSSELLVILLE IND.</t>
  </si>
  <si>
    <t>524</t>
  </si>
  <si>
    <t>SCIENCE HILL IND.</t>
  </si>
  <si>
    <t>525</t>
  </si>
  <si>
    <t>SCOTT CO.</t>
  </si>
  <si>
    <t>531</t>
  </si>
  <si>
    <t>SHELBY CO.</t>
  </si>
  <si>
    <t>533</t>
  </si>
  <si>
    <t>SILVER GROVE IND.</t>
  </si>
  <si>
    <t>535</t>
  </si>
  <si>
    <t>SIMPSON CO.</t>
  </si>
  <si>
    <t>536</t>
  </si>
  <si>
    <t>SOMERSET IND.</t>
  </si>
  <si>
    <t>537</t>
  </si>
  <si>
    <t>SOUTHGATE IND.</t>
  </si>
  <si>
    <t>541</t>
  </si>
  <si>
    <t>SPENCER CO.</t>
  </si>
  <si>
    <t>545</t>
  </si>
  <si>
    <t>TAYLOR CO.</t>
  </si>
  <si>
    <t>551</t>
  </si>
  <si>
    <t>TODD CO.</t>
  </si>
  <si>
    <t>555</t>
  </si>
  <si>
    <t>TRIGG CO.</t>
  </si>
  <si>
    <t>561</t>
  </si>
  <si>
    <t>TRIMBLE CO.</t>
  </si>
  <si>
    <t>565</t>
  </si>
  <si>
    <t>UNION CO.</t>
  </si>
  <si>
    <t>567</t>
  </si>
  <si>
    <t>WALTON-VERONA IND.</t>
  </si>
  <si>
    <t>571</t>
  </si>
  <si>
    <t>WARREN CO.</t>
  </si>
  <si>
    <t>575</t>
  </si>
  <si>
    <t>WASHINGTON CO.</t>
  </si>
  <si>
    <t>581</t>
  </si>
  <si>
    <t>WAYNE CO.</t>
  </si>
  <si>
    <t>585</t>
  </si>
  <si>
    <t>WEBSTER CO.</t>
  </si>
  <si>
    <t>586</t>
  </si>
  <si>
    <t>WEST POINT IND.</t>
  </si>
  <si>
    <t>591</t>
  </si>
  <si>
    <t>WHITLEY CO.</t>
  </si>
  <si>
    <t>592</t>
  </si>
  <si>
    <t>WILLIAMSBURG IND.</t>
  </si>
  <si>
    <t>593</t>
  </si>
  <si>
    <t>WILLIAMSTOWN IND.</t>
  </si>
  <si>
    <t>595</t>
  </si>
  <si>
    <t>WOLFE CO.</t>
  </si>
  <si>
    <t>601</t>
  </si>
  <si>
    <t>WOODFORD CO.</t>
  </si>
  <si>
    <t>Total Of YTDACTUAL</t>
  </si>
  <si>
    <t>COLUMN1</t>
  </si>
  <si>
    <t>1996-97 CURRENT EXPENDITURE</t>
  </si>
  <si>
    <t>ADA</t>
  </si>
  <si>
    <t>CURRENT EXPENDITURE PER PUPIL IN ADA</t>
  </si>
  <si>
    <t>1996-97 TOTAL EXPENSE</t>
  </si>
  <si>
    <t>TOTAL EXPENDITURE PER PUPIL IN 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</si>
</sst>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5" x14ac:knownFonts="1">
    <font>
      <sz val="10"/>
      <name val="Arial"/>
    </font>
    <font>
      <sz val="10"/>
      <name val="Arial"/>
    </font>
    <font>
      <sz val="10"/>
      <color indexed="8"/>
      <name val="MS Sans Serif"/>
    </font>
    <font>
      <sz val="10"/>
      <color indexed="8"/>
      <name val="Arial"/>
    </font>
    <font>
      <sz val="9"/>
      <color indexed="81"/>
      <name val="Tahom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/>
    <xf numFmtId="0" fontId="0" fillId="0" borderId="0" xfId="0" applyBorder="1"/>
    <xf numFmtId="164" fontId="0" fillId="0" borderId="0" xfId="0" applyNumberFormat="1" applyBorder="1"/>
    <xf numFmtId="9" fontId="0" fillId="0" borderId="0" xfId="3" applyFont="1" applyFill="1" applyBorder="1" applyAlignment="1"/>
    <xf numFmtId="9" fontId="0" fillId="0" borderId="0" xfId="3" applyFont="1" applyBorder="1"/>
    <xf numFmtId="165" fontId="0" fillId="0" borderId="0" xfId="1" applyNumberFormat="1" applyFont="1" applyFill="1" applyBorder="1" applyAlignment="1"/>
    <xf numFmtId="0" fontId="3" fillId="0" borderId="0" xfId="2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3" fillId="0" borderId="0" xfId="2" applyFont="1" applyFill="1" applyBorder="1" applyAlignment="1">
      <alignment horizontal="left" wrapText="1"/>
    </xf>
    <xf numFmtId="0" fontId="3" fillId="0" borderId="0" xfId="2" applyFont="1" applyFill="1" applyBorder="1" applyAlignment="1">
      <alignment horizontal="left"/>
    </xf>
    <xf numFmtId="164" fontId="1" fillId="0" borderId="0" xfId="1" applyNumberFormat="1" applyBorder="1"/>
    <xf numFmtId="164" fontId="1" fillId="0" borderId="0" xfId="1" applyNumberFormat="1" applyFill="1" applyBorder="1"/>
    <xf numFmtId="0" fontId="0" fillId="0" borderId="0" xfId="0" applyFill="1" applyBorder="1"/>
    <xf numFmtId="0" fontId="0" fillId="0" borderId="0" xfId="0" applyFill="1" applyBorder="1" applyAlignment="1"/>
    <xf numFmtId="164" fontId="0" fillId="0" borderId="0" xfId="0" applyNumberFormat="1" applyFill="1" applyBorder="1"/>
    <xf numFmtId="165" fontId="0" fillId="0" borderId="0" xfId="1" applyNumberFormat="1" applyFont="1" applyFill="1" applyBorder="1" applyAlignment="1">
      <alignment horizontal="center" wrapText="1"/>
    </xf>
    <xf numFmtId="165" fontId="0" fillId="0" borderId="0" xfId="1" applyNumberFormat="1" applyFont="1" applyFill="1" applyBorder="1"/>
    <xf numFmtId="165" fontId="1" fillId="0" borderId="0" xfId="1" applyNumberFormat="1" applyFill="1" applyBorder="1"/>
    <xf numFmtId="165" fontId="0" fillId="0" borderId="0" xfId="0" applyNumberFormat="1" applyFill="1" applyBorder="1"/>
    <xf numFmtId="0" fontId="1" fillId="0" borderId="0" xfId="0" applyFont="1" applyBorder="1" applyAlignment="1">
      <alignment horizontal="center" wrapText="1"/>
    </xf>
    <xf numFmtId="164" fontId="1" fillId="0" borderId="0" xfId="1" applyNumberFormat="1" applyFont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0" xfId="1" applyNumberFormat="1" applyFont="1" applyBorder="1"/>
  </cellXfs>
  <cellStyles count="4">
    <cellStyle name="Comma" xfId="1" builtinId="3"/>
    <cellStyle name="Normal" xfId="0" builtinId="0"/>
    <cellStyle name="Normal_Sheet1" xfId="2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8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T10" sqref="T10"/>
    </sheetView>
  </sheetViews>
  <sheetFormatPr defaultColWidth="9.109375" defaultRowHeight="13.2" x14ac:dyDescent="0.25"/>
  <cols>
    <col min="1" max="1" width="6.88671875" style="3" hidden="1" customWidth="1"/>
    <col min="2" max="2" width="7.6640625" style="3" customWidth="1"/>
    <col min="3" max="3" width="22.44140625" style="3" customWidth="1"/>
    <col min="4" max="5" width="12" style="3" hidden="1" customWidth="1"/>
    <col min="6" max="6" width="12.44140625" style="3" hidden="1" customWidth="1"/>
    <col min="7" max="9" width="12" style="3" hidden="1" customWidth="1"/>
    <col min="10" max="11" width="13.88671875" style="27" customWidth="1"/>
    <col min="12" max="12" width="12.33203125" style="27" customWidth="1"/>
    <col min="13" max="13" width="13.88671875" style="3" customWidth="1"/>
    <col min="14" max="14" width="10.44140625" style="2" customWidth="1"/>
    <col min="15" max="15" width="8.109375" style="2" customWidth="1"/>
    <col min="16" max="16" width="10.88671875" style="2" customWidth="1"/>
    <col min="17" max="17" width="8.33203125" style="2" customWidth="1"/>
    <col min="18" max="18" width="10" style="3" customWidth="1"/>
    <col min="19" max="16384" width="9.109375" style="3"/>
  </cols>
  <sheetData>
    <row r="1" spans="1:21" s="26" customFormat="1" ht="35.25" customHeight="1" x14ac:dyDescent="0.2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3" t="s">
        <v>9</v>
      </c>
      <c r="K1" s="23" t="s">
        <v>10</v>
      </c>
      <c r="L1" s="23" t="s">
        <v>11</v>
      </c>
      <c r="M1" s="23" t="s">
        <v>12</v>
      </c>
      <c r="N1" s="24" t="s">
        <v>13</v>
      </c>
      <c r="O1" s="24" t="s">
        <v>14</v>
      </c>
      <c r="P1" s="24" t="s">
        <v>15</v>
      </c>
      <c r="Q1" s="24" t="s">
        <v>16</v>
      </c>
      <c r="R1" s="25" t="s">
        <v>17</v>
      </c>
    </row>
    <row r="2" spans="1:21" x14ac:dyDescent="0.25">
      <c r="A2" s="3" t="str">
        <f t="shared" ref="A2:A17" si="0">IF(D2&gt;0,"M"," ")</f>
        <v>M</v>
      </c>
      <c r="B2" s="3" t="s">
        <v>18</v>
      </c>
      <c r="C2" s="3" t="s">
        <v>19</v>
      </c>
      <c r="D2" s="3">
        <v>2593282.89</v>
      </c>
      <c r="E2" s="3">
        <v>9563562.379999999</v>
      </c>
      <c r="F2" s="3">
        <v>1792246.83</v>
      </c>
      <c r="G2" s="3">
        <v>2277676.61</v>
      </c>
      <c r="H2" s="3">
        <v>9563562.3800000008</v>
      </c>
      <c r="I2" s="3">
        <v>1792246.83</v>
      </c>
      <c r="J2" s="27">
        <f t="shared" ref="J2:J18" si="1">IF(D2&gt;0,D2,G2)</f>
        <v>2593282.89</v>
      </c>
      <c r="K2" s="27">
        <f t="shared" ref="K2:L17" si="2">IF(E2&gt;0,E2,H2)</f>
        <v>9563562.379999999</v>
      </c>
      <c r="L2" s="27">
        <f t="shared" si="2"/>
        <v>1792246.83</v>
      </c>
      <c r="M2" s="27">
        <f>SUM(J2:L2)</f>
        <v>13949092.1</v>
      </c>
      <c r="N2" s="7">
        <v>2410.6</v>
      </c>
      <c r="O2" s="1">
        <f>J2/$N2</f>
        <v>1075.7831618684147</v>
      </c>
      <c r="P2" s="1">
        <f>K2/$N2</f>
        <v>3967.2954368207083</v>
      </c>
      <c r="Q2" s="1">
        <f>L2/$N2</f>
        <v>743.48578362233479</v>
      </c>
      <c r="R2" s="1">
        <f>M2/$N2</f>
        <v>5786.5643823114578</v>
      </c>
      <c r="S2" s="4"/>
      <c r="T2" s="4"/>
      <c r="U2" s="4"/>
    </row>
    <row r="3" spans="1:21" x14ac:dyDescent="0.25">
      <c r="A3" s="3" t="str">
        <f t="shared" si="0"/>
        <v>M</v>
      </c>
      <c r="B3" s="3" t="s">
        <v>20</v>
      </c>
      <c r="C3" s="3" t="s">
        <v>21</v>
      </c>
      <c r="D3" s="3">
        <v>3003812.5</v>
      </c>
      <c r="E3" s="3">
        <v>10102724.529999999</v>
      </c>
      <c r="F3" s="3">
        <v>1435894.5</v>
      </c>
      <c r="G3" s="3">
        <v>2549480.0299999998</v>
      </c>
      <c r="H3" s="3">
        <v>10102724.529999999</v>
      </c>
      <c r="I3" s="3">
        <v>1435894.5</v>
      </c>
      <c r="J3" s="27">
        <f t="shared" si="1"/>
        <v>3003812.5</v>
      </c>
      <c r="K3" s="27">
        <f t="shared" si="2"/>
        <v>10102724.529999999</v>
      </c>
      <c r="L3" s="27">
        <f t="shared" si="2"/>
        <v>1435894.5</v>
      </c>
      <c r="M3" s="27">
        <f t="shared" ref="M3:M18" si="3">SUM(J3:L3)</f>
        <v>14542431.529999999</v>
      </c>
      <c r="N3" s="7">
        <v>2646.3</v>
      </c>
      <c r="O3" s="1">
        <f t="shared" ref="O3:R18" si="4">J3/$N3</f>
        <v>1135.0990061595435</v>
      </c>
      <c r="P3" s="1">
        <f t="shared" si="4"/>
        <v>3817.6792238219396</v>
      </c>
      <c r="Q3" s="1">
        <f t="shared" si="4"/>
        <v>542.60457997959406</v>
      </c>
      <c r="R3" s="1">
        <f t="shared" si="4"/>
        <v>5495.3828099610773</v>
      </c>
      <c r="S3" s="4"/>
      <c r="T3" s="4"/>
      <c r="U3" s="4"/>
    </row>
    <row r="4" spans="1:21" x14ac:dyDescent="0.25">
      <c r="A4" s="3" t="str">
        <f t="shared" si="0"/>
        <v>M</v>
      </c>
      <c r="B4" s="3" t="s">
        <v>22</v>
      </c>
      <c r="C4" s="3" t="s">
        <v>23</v>
      </c>
      <c r="D4" s="3">
        <v>2632482.7200000002</v>
      </c>
      <c r="E4" s="3">
        <v>1015545.98</v>
      </c>
      <c r="F4" s="3">
        <v>53209.89</v>
      </c>
      <c r="G4" s="3">
        <v>2525408.86</v>
      </c>
      <c r="H4" s="3">
        <v>802737.98</v>
      </c>
      <c r="I4" s="3">
        <v>53209.89</v>
      </c>
      <c r="J4" s="27">
        <f t="shared" si="1"/>
        <v>2632482.7200000002</v>
      </c>
      <c r="K4" s="27">
        <f t="shared" si="2"/>
        <v>1015545.98</v>
      </c>
      <c r="L4" s="27">
        <f t="shared" si="2"/>
        <v>53209.89</v>
      </c>
      <c r="M4" s="27">
        <f t="shared" si="3"/>
        <v>3701238.5900000003</v>
      </c>
      <c r="N4" s="7">
        <v>376.7</v>
      </c>
      <c r="O4" s="1">
        <f t="shared" si="4"/>
        <v>6988.2737456862233</v>
      </c>
      <c r="P4" s="1">
        <f t="shared" si="4"/>
        <v>2695.90119458455</v>
      </c>
      <c r="Q4" s="1">
        <f t="shared" si="4"/>
        <v>141.25269445181843</v>
      </c>
      <c r="R4" s="1">
        <f t="shared" si="4"/>
        <v>9825.4276347225914</v>
      </c>
      <c r="S4" s="4"/>
      <c r="T4" s="4"/>
      <c r="U4" s="4"/>
    </row>
    <row r="5" spans="1:21" x14ac:dyDescent="0.25">
      <c r="A5" s="3" t="str">
        <f t="shared" si="0"/>
        <v>M</v>
      </c>
      <c r="B5" s="3" t="s">
        <v>24</v>
      </c>
      <c r="C5" s="3" t="s">
        <v>25</v>
      </c>
      <c r="D5" s="3">
        <v>5123787.54</v>
      </c>
      <c r="E5" s="3">
        <v>9178645.4900000002</v>
      </c>
      <c r="F5" s="3">
        <v>1430734.09</v>
      </c>
      <c r="G5" s="3">
        <v>4605933.57</v>
      </c>
      <c r="H5" s="3">
        <v>9173105.6500000004</v>
      </c>
      <c r="I5" s="3">
        <v>1374991.14</v>
      </c>
      <c r="J5" s="27">
        <f t="shared" si="1"/>
        <v>5123787.54</v>
      </c>
      <c r="K5" s="27">
        <f t="shared" si="2"/>
        <v>9178645.4900000002</v>
      </c>
      <c r="L5" s="27">
        <f t="shared" si="2"/>
        <v>1430734.09</v>
      </c>
      <c r="M5" s="27">
        <f t="shared" si="3"/>
        <v>15733167.120000001</v>
      </c>
      <c r="N5" s="7">
        <v>2823.1</v>
      </c>
      <c r="O5" s="1">
        <f t="shared" si="4"/>
        <v>1814.9507775140803</v>
      </c>
      <c r="P5" s="1">
        <f t="shared" si="4"/>
        <v>3251.2647408876769</v>
      </c>
      <c r="Q5" s="1">
        <f t="shared" si="4"/>
        <v>506.79539867521521</v>
      </c>
      <c r="R5" s="1">
        <f t="shared" si="4"/>
        <v>5573.0109170769729</v>
      </c>
      <c r="S5" s="4"/>
      <c r="T5" s="4"/>
      <c r="U5" s="4"/>
    </row>
    <row r="6" spans="1:21" x14ac:dyDescent="0.25">
      <c r="A6" s="3" t="str">
        <f t="shared" si="0"/>
        <v>M</v>
      </c>
      <c r="B6" s="3" t="s">
        <v>26</v>
      </c>
      <c r="C6" s="3" t="s">
        <v>27</v>
      </c>
      <c r="D6" s="3">
        <v>5000892.2300000004</v>
      </c>
      <c r="E6" s="3">
        <v>10853363.120000001</v>
      </c>
      <c r="F6" s="3">
        <v>2187118.42</v>
      </c>
      <c r="G6" s="3">
        <v>4643100.2</v>
      </c>
      <c r="H6" s="3">
        <v>10853363.119999999</v>
      </c>
      <c r="I6" s="3">
        <v>2187118.42</v>
      </c>
      <c r="J6" s="27">
        <f t="shared" si="1"/>
        <v>5000892.2300000004</v>
      </c>
      <c r="K6" s="27">
        <f t="shared" si="2"/>
        <v>10853363.120000001</v>
      </c>
      <c r="L6" s="27">
        <f t="shared" si="2"/>
        <v>2187118.42</v>
      </c>
      <c r="M6" s="27">
        <f t="shared" si="3"/>
        <v>18041373.770000003</v>
      </c>
      <c r="N6" s="7">
        <v>3236.7</v>
      </c>
      <c r="O6" s="1">
        <f t="shared" si="4"/>
        <v>1545.0589273024998</v>
      </c>
      <c r="P6" s="1">
        <f t="shared" si="4"/>
        <v>3353.2187474897278</v>
      </c>
      <c r="Q6" s="1">
        <f t="shared" si="4"/>
        <v>675.7247875923008</v>
      </c>
      <c r="R6" s="1">
        <f t="shared" si="4"/>
        <v>5574.0024623845284</v>
      </c>
      <c r="S6" s="4"/>
      <c r="T6" s="4"/>
      <c r="U6" s="4"/>
    </row>
    <row r="7" spans="1:21" x14ac:dyDescent="0.25">
      <c r="A7" s="3" t="str">
        <f t="shared" si="0"/>
        <v>M</v>
      </c>
      <c r="B7" s="3" t="s">
        <v>28</v>
      </c>
      <c r="C7" s="3" t="s">
        <v>29</v>
      </c>
      <c r="D7" s="3">
        <v>412660.7</v>
      </c>
      <c r="E7" s="3">
        <v>1251263.92</v>
      </c>
      <c r="F7" s="3">
        <v>116847.22</v>
      </c>
      <c r="G7" s="3">
        <v>375173.08</v>
      </c>
      <c r="H7" s="3">
        <v>1251263.92</v>
      </c>
      <c r="I7" s="3">
        <v>116847.22</v>
      </c>
      <c r="J7" s="27">
        <f t="shared" si="1"/>
        <v>412660.7</v>
      </c>
      <c r="K7" s="27">
        <f t="shared" si="2"/>
        <v>1251263.92</v>
      </c>
      <c r="L7" s="27">
        <f t="shared" si="2"/>
        <v>116847.22</v>
      </c>
      <c r="M7" s="27">
        <f t="shared" si="3"/>
        <v>1780771.8399999999</v>
      </c>
      <c r="N7" s="7">
        <v>270.89999999999998</v>
      </c>
      <c r="O7" s="1">
        <f t="shared" si="4"/>
        <v>1523.2953119232191</v>
      </c>
      <c r="P7" s="1">
        <f t="shared" si="4"/>
        <v>4618.914433370247</v>
      </c>
      <c r="Q7" s="1">
        <f t="shared" si="4"/>
        <v>431.32971576227396</v>
      </c>
      <c r="R7" s="1">
        <f t="shared" si="4"/>
        <v>6573.5394610557405</v>
      </c>
      <c r="S7" s="4"/>
      <c r="T7" s="4"/>
      <c r="U7" s="4"/>
    </row>
    <row r="8" spans="1:21" x14ac:dyDescent="0.25">
      <c r="A8" s="3" t="str">
        <f t="shared" si="0"/>
        <v>M</v>
      </c>
      <c r="B8" s="3" t="s">
        <v>30</v>
      </c>
      <c r="C8" s="3" t="s">
        <v>31</v>
      </c>
      <c r="D8" s="3">
        <v>1891067</v>
      </c>
      <c r="E8" s="3">
        <v>5222175.4800000004</v>
      </c>
      <c r="F8" s="3">
        <v>663826.98</v>
      </c>
      <c r="G8" s="3">
        <v>1595168.75</v>
      </c>
      <c r="H8" s="3">
        <v>5222175.4800000004</v>
      </c>
      <c r="I8" s="3">
        <v>663826.98</v>
      </c>
      <c r="J8" s="27">
        <f t="shared" si="1"/>
        <v>1891067</v>
      </c>
      <c r="K8" s="27">
        <f t="shared" si="2"/>
        <v>5222175.4800000004</v>
      </c>
      <c r="L8" s="27">
        <f t="shared" si="2"/>
        <v>663826.98</v>
      </c>
      <c r="M8" s="27">
        <f t="shared" si="3"/>
        <v>7777069.4600000009</v>
      </c>
      <c r="N8" s="7">
        <v>1281.2</v>
      </c>
      <c r="O8" s="1">
        <f t="shared" si="4"/>
        <v>1476.0123321885731</v>
      </c>
      <c r="P8" s="1">
        <f t="shared" si="4"/>
        <v>4076.0033406181706</v>
      </c>
      <c r="Q8" s="1">
        <f t="shared" si="4"/>
        <v>518.12908211052138</v>
      </c>
      <c r="R8" s="1">
        <f t="shared" si="4"/>
        <v>6070.1447549172653</v>
      </c>
      <c r="S8" s="4"/>
      <c r="T8" s="4"/>
      <c r="U8" s="4"/>
    </row>
    <row r="9" spans="1:21" x14ac:dyDescent="0.25">
      <c r="A9" s="3" t="str">
        <f t="shared" si="0"/>
        <v>M</v>
      </c>
      <c r="B9" s="3" t="s">
        <v>32</v>
      </c>
      <c r="C9" s="3" t="s">
        <v>33</v>
      </c>
      <c r="D9" s="3">
        <v>535846.89</v>
      </c>
      <c r="E9" s="3">
        <v>2387051.63</v>
      </c>
      <c r="F9" s="3">
        <v>426510.64</v>
      </c>
      <c r="G9" s="3">
        <v>492294.47</v>
      </c>
      <c r="H9" s="3">
        <v>2387051.63</v>
      </c>
      <c r="I9" s="3">
        <v>330093.64</v>
      </c>
      <c r="J9" s="27">
        <f t="shared" si="1"/>
        <v>535846.89</v>
      </c>
      <c r="K9" s="27">
        <f t="shared" si="2"/>
        <v>2387051.63</v>
      </c>
      <c r="L9" s="27">
        <f t="shared" si="2"/>
        <v>426510.64</v>
      </c>
      <c r="M9" s="27">
        <f t="shared" si="3"/>
        <v>3349409.16</v>
      </c>
      <c r="N9" s="7">
        <v>655.9</v>
      </c>
      <c r="O9" s="1">
        <f t="shared" si="4"/>
        <v>816.96430858362555</v>
      </c>
      <c r="P9" s="1">
        <f t="shared" si="4"/>
        <v>3639.3529958835188</v>
      </c>
      <c r="Q9" s="1">
        <f t="shared" si="4"/>
        <v>650.26778472328101</v>
      </c>
      <c r="R9" s="1">
        <f t="shared" si="4"/>
        <v>5106.5850891904256</v>
      </c>
      <c r="S9" s="4"/>
      <c r="T9" s="4"/>
      <c r="U9" s="4"/>
    </row>
    <row r="10" spans="1:21" x14ac:dyDescent="0.25">
      <c r="A10" s="3" t="str">
        <f t="shared" si="0"/>
        <v xml:space="preserve"> </v>
      </c>
      <c r="B10" s="3" t="s">
        <v>34</v>
      </c>
      <c r="C10" s="3" t="s">
        <v>35</v>
      </c>
      <c r="G10" s="3">
        <v>3154315.99</v>
      </c>
      <c r="H10" s="3">
        <v>4081846.92</v>
      </c>
      <c r="I10" s="3">
        <v>690305.62</v>
      </c>
      <c r="J10" s="27">
        <f t="shared" si="1"/>
        <v>3154315.99</v>
      </c>
      <c r="K10" s="27">
        <f t="shared" si="2"/>
        <v>4081846.92</v>
      </c>
      <c r="L10" s="27">
        <f t="shared" si="2"/>
        <v>690305.62</v>
      </c>
      <c r="M10" s="27">
        <f t="shared" si="3"/>
        <v>7926468.5300000003</v>
      </c>
      <c r="N10" s="7">
        <v>1462</v>
      </c>
      <c r="O10" s="1">
        <f t="shared" si="4"/>
        <v>2157.5348768809849</v>
      </c>
      <c r="P10" s="1">
        <f t="shared" si="4"/>
        <v>2791.9609575923391</v>
      </c>
      <c r="Q10" s="1">
        <f t="shared" si="4"/>
        <v>472.16526675786594</v>
      </c>
      <c r="R10" s="1">
        <f t="shared" si="4"/>
        <v>5421.6611012311905</v>
      </c>
      <c r="S10" s="4"/>
      <c r="T10" s="4"/>
      <c r="U10" s="4"/>
    </row>
    <row r="11" spans="1:21" x14ac:dyDescent="0.25">
      <c r="A11" s="3" t="str">
        <f t="shared" si="0"/>
        <v>M</v>
      </c>
      <c r="B11" s="3" t="s">
        <v>36</v>
      </c>
      <c r="C11" s="3" t="s">
        <v>37</v>
      </c>
      <c r="D11" s="3">
        <v>5556308.9800000004</v>
      </c>
      <c r="E11" s="3">
        <v>11126313.66</v>
      </c>
      <c r="F11" s="3">
        <v>1801905.55</v>
      </c>
      <c r="G11" s="3">
        <v>4901454.58</v>
      </c>
      <c r="H11" s="3">
        <v>11126313.66</v>
      </c>
      <c r="I11" s="3">
        <v>1801905.55</v>
      </c>
      <c r="J11" s="27">
        <f t="shared" si="1"/>
        <v>5556308.9800000004</v>
      </c>
      <c r="K11" s="27">
        <f t="shared" si="2"/>
        <v>11126313.66</v>
      </c>
      <c r="L11" s="27">
        <f t="shared" si="2"/>
        <v>1801905.55</v>
      </c>
      <c r="M11" s="27">
        <f t="shared" si="3"/>
        <v>18484528.190000001</v>
      </c>
      <c r="N11" s="7">
        <v>3228</v>
      </c>
      <c r="O11" s="1">
        <f t="shared" si="4"/>
        <v>1721.2853097893433</v>
      </c>
      <c r="P11" s="1">
        <f t="shared" si="4"/>
        <v>3446.8134014869888</v>
      </c>
      <c r="Q11" s="1">
        <f t="shared" si="4"/>
        <v>558.21113692688971</v>
      </c>
      <c r="R11" s="1">
        <f t="shared" si="4"/>
        <v>5726.3098482032219</v>
      </c>
      <c r="S11" s="4"/>
      <c r="T11" s="4"/>
      <c r="U11" s="4"/>
    </row>
    <row r="12" spans="1:21" x14ac:dyDescent="0.25">
      <c r="A12" s="3" t="str">
        <f t="shared" si="0"/>
        <v>M</v>
      </c>
      <c r="B12" s="3" t="s">
        <v>38</v>
      </c>
      <c r="C12" s="3" t="s">
        <v>39</v>
      </c>
      <c r="D12" s="3">
        <v>1823853.64</v>
      </c>
      <c r="E12" s="3">
        <v>7306681.040000001</v>
      </c>
      <c r="F12" s="3">
        <v>1411724.04</v>
      </c>
      <c r="G12" s="3">
        <v>1644645.29</v>
      </c>
      <c r="H12" s="3">
        <v>7306681.04</v>
      </c>
      <c r="I12" s="3">
        <v>1411724.04</v>
      </c>
      <c r="J12" s="27">
        <f t="shared" si="1"/>
        <v>1823853.64</v>
      </c>
      <c r="K12" s="27">
        <f t="shared" si="2"/>
        <v>7306681.040000001</v>
      </c>
      <c r="L12" s="27">
        <f t="shared" si="2"/>
        <v>1411724.04</v>
      </c>
      <c r="M12" s="27">
        <f t="shared" si="3"/>
        <v>10542258.720000003</v>
      </c>
      <c r="N12" s="7">
        <v>1701</v>
      </c>
      <c r="O12" s="1">
        <f t="shared" si="4"/>
        <v>1072.2243621399177</v>
      </c>
      <c r="P12" s="1">
        <f t="shared" si="4"/>
        <v>4295.5208935920055</v>
      </c>
      <c r="Q12" s="1">
        <f t="shared" si="4"/>
        <v>829.93770723104058</v>
      </c>
      <c r="R12" s="1">
        <f t="shared" si="4"/>
        <v>6197.6829629629647</v>
      </c>
      <c r="S12" s="4"/>
      <c r="T12" s="4"/>
      <c r="U12" s="4"/>
    </row>
    <row r="13" spans="1:21" x14ac:dyDescent="0.25">
      <c r="A13" s="3" t="str">
        <f t="shared" si="0"/>
        <v>M</v>
      </c>
      <c r="B13" s="3" t="s">
        <v>40</v>
      </c>
      <c r="C13" s="3" t="s">
        <v>41</v>
      </c>
      <c r="D13" s="3">
        <v>2459969.98</v>
      </c>
      <c r="E13" s="3">
        <v>2051433.17</v>
      </c>
      <c r="F13" s="3">
        <v>80950.929999999993</v>
      </c>
      <c r="G13" s="3">
        <v>2265731.62</v>
      </c>
      <c r="H13" s="3">
        <v>2051433.17</v>
      </c>
      <c r="I13" s="3">
        <v>80950.929999999993</v>
      </c>
      <c r="J13" s="27">
        <f t="shared" si="1"/>
        <v>2459969.98</v>
      </c>
      <c r="K13" s="27">
        <f t="shared" si="2"/>
        <v>2051433.17</v>
      </c>
      <c r="L13" s="27">
        <f t="shared" si="2"/>
        <v>80950.929999999993</v>
      </c>
      <c r="M13" s="27">
        <f t="shared" si="3"/>
        <v>4592354.08</v>
      </c>
      <c r="N13" s="7">
        <v>908.9</v>
      </c>
      <c r="O13" s="1">
        <f t="shared" si="4"/>
        <v>2706.5353504235891</v>
      </c>
      <c r="P13" s="1">
        <f t="shared" si="4"/>
        <v>2257.0504675981956</v>
      </c>
      <c r="Q13" s="1">
        <f t="shared" si="4"/>
        <v>89.064726592584435</v>
      </c>
      <c r="R13" s="1">
        <f t="shared" si="4"/>
        <v>5052.6505446143692</v>
      </c>
      <c r="S13" s="4"/>
      <c r="T13" s="4"/>
      <c r="U13" s="4"/>
    </row>
    <row r="14" spans="1:21" x14ac:dyDescent="0.25">
      <c r="A14" s="3" t="str">
        <f t="shared" si="0"/>
        <v>M</v>
      </c>
      <c r="B14" s="3" t="s">
        <v>42</v>
      </c>
      <c r="C14" s="3" t="s">
        <v>43</v>
      </c>
      <c r="D14" s="3">
        <v>3816707.61</v>
      </c>
      <c r="E14" s="3">
        <v>13730033.630000001</v>
      </c>
      <c r="F14" s="3">
        <v>2954023.15</v>
      </c>
      <c r="G14" s="3">
        <v>3640727.24</v>
      </c>
      <c r="H14" s="3">
        <v>13730033.630000001</v>
      </c>
      <c r="I14" s="3">
        <v>2954023.15</v>
      </c>
      <c r="J14" s="27">
        <f t="shared" si="1"/>
        <v>3816707.61</v>
      </c>
      <c r="K14" s="27">
        <f t="shared" si="2"/>
        <v>13730033.630000001</v>
      </c>
      <c r="L14" s="27">
        <f t="shared" si="2"/>
        <v>2954023.15</v>
      </c>
      <c r="M14" s="27">
        <f t="shared" si="3"/>
        <v>20500764.390000001</v>
      </c>
      <c r="N14" s="7">
        <v>2941</v>
      </c>
      <c r="O14" s="1">
        <f t="shared" si="4"/>
        <v>1297.7584529071744</v>
      </c>
      <c r="P14" s="1">
        <f t="shared" si="4"/>
        <v>4668.4915436926221</v>
      </c>
      <c r="Q14" s="1">
        <f t="shared" si="4"/>
        <v>1004.4281366882012</v>
      </c>
      <c r="R14" s="1">
        <f t="shared" si="4"/>
        <v>6970.6781332879973</v>
      </c>
      <c r="S14" s="4"/>
      <c r="T14" s="4"/>
      <c r="U14" s="4"/>
    </row>
    <row r="15" spans="1:21" x14ac:dyDescent="0.25">
      <c r="A15" s="3" t="str">
        <f t="shared" si="0"/>
        <v>M</v>
      </c>
      <c r="B15" s="3" t="s">
        <v>44</v>
      </c>
      <c r="C15" s="3" t="s">
        <v>45</v>
      </c>
      <c r="D15" s="3">
        <v>1464662.22</v>
      </c>
      <c r="E15" s="3">
        <v>3103931.19</v>
      </c>
      <c r="F15" s="3">
        <v>346962.4</v>
      </c>
      <c r="G15" s="3">
        <v>1328153.56</v>
      </c>
      <c r="H15" s="3">
        <v>3103931.19</v>
      </c>
      <c r="I15" s="3">
        <v>346962.4</v>
      </c>
      <c r="J15" s="27">
        <f t="shared" si="1"/>
        <v>1464662.22</v>
      </c>
      <c r="K15" s="27">
        <f t="shared" si="2"/>
        <v>3103931.19</v>
      </c>
      <c r="L15" s="27">
        <f t="shared" si="2"/>
        <v>346962.4</v>
      </c>
      <c r="M15" s="27">
        <f t="shared" si="3"/>
        <v>4915555.8100000005</v>
      </c>
      <c r="N15" s="7">
        <v>838</v>
      </c>
      <c r="O15" s="1">
        <f t="shared" si="4"/>
        <v>1747.8069451073986</v>
      </c>
      <c r="P15" s="1">
        <f t="shared" si="4"/>
        <v>3703.9751670644391</v>
      </c>
      <c r="Q15" s="1">
        <f t="shared" si="4"/>
        <v>414.03627684964204</v>
      </c>
      <c r="R15" s="1">
        <f t="shared" si="4"/>
        <v>5865.8183890214805</v>
      </c>
      <c r="S15" s="4"/>
      <c r="T15" s="4"/>
      <c r="U15" s="4"/>
    </row>
    <row r="16" spans="1:21" x14ac:dyDescent="0.25">
      <c r="A16" s="3" t="str">
        <f t="shared" si="0"/>
        <v>M</v>
      </c>
      <c r="B16" s="3" t="s">
        <v>46</v>
      </c>
      <c r="C16" s="3" t="s">
        <v>47</v>
      </c>
      <c r="D16" s="3">
        <v>1371096.66</v>
      </c>
      <c r="E16" s="3">
        <v>3753424.2</v>
      </c>
      <c r="F16" s="3">
        <v>454018.04</v>
      </c>
      <c r="G16" s="3">
        <v>1289163.73</v>
      </c>
      <c r="H16" s="3">
        <v>3753424.2</v>
      </c>
      <c r="I16" s="3">
        <v>454018.04</v>
      </c>
      <c r="J16" s="27">
        <f t="shared" si="1"/>
        <v>1371096.66</v>
      </c>
      <c r="K16" s="27">
        <f t="shared" si="2"/>
        <v>3753424.2</v>
      </c>
      <c r="L16" s="27">
        <f t="shared" si="2"/>
        <v>454018.04</v>
      </c>
      <c r="M16" s="27">
        <f t="shared" si="3"/>
        <v>5578538.9000000004</v>
      </c>
      <c r="N16" s="7">
        <v>959.7</v>
      </c>
      <c r="O16" s="1">
        <f t="shared" si="4"/>
        <v>1428.6721475461079</v>
      </c>
      <c r="P16" s="1">
        <f t="shared" si="4"/>
        <v>3911.0390747108472</v>
      </c>
      <c r="Q16" s="1">
        <f t="shared" si="4"/>
        <v>473.08329686360315</v>
      </c>
      <c r="R16" s="1">
        <f t="shared" si="4"/>
        <v>5812.794519120559</v>
      </c>
      <c r="S16" s="4"/>
      <c r="T16" s="4"/>
      <c r="U16" s="4"/>
    </row>
    <row r="17" spans="1:21" x14ac:dyDescent="0.25">
      <c r="A17" s="3" t="str">
        <f t="shared" si="0"/>
        <v xml:space="preserve"> </v>
      </c>
      <c r="B17" s="3" t="s">
        <v>48</v>
      </c>
      <c r="C17" s="3" t="s">
        <v>49</v>
      </c>
      <c r="G17" s="3">
        <v>28118149.149999999</v>
      </c>
      <c r="H17" s="3">
        <v>24973008.210000001</v>
      </c>
      <c r="I17" s="3">
        <v>1662498.17</v>
      </c>
      <c r="J17" s="27">
        <f t="shared" si="1"/>
        <v>28118149.149999999</v>
      </c>
      <c r="K17" s="27">
        <f t="shared" si="2"/>
        <v>24973008.210000001</v>
      </c>
      <c r="L17" s="27">
        <f t="shared" si="2"/>
        <v>1662498.17</v>
      </c>
      <c r="M17" s="27">
        <f t="shared" si="3"/>
        <v>54753655.530000001</v>
      </c>
      <c r="N17" s="7">
        <v>10560.9</v>
      </c>
      <c r="O17" s="1">
        <f t="shared" si="4"/>
        <v>2662.4766023729039</v>
      </c>
      <c r="P17" s="1">
        <f t="shared" si="4"/>
        <v>2364.666667613556</v>
      </c>
      <c r="Q17" s="1">
        <f t="shared" si="4"/>
        <v>157.42012233805832</v>
      </c>
      <c r="R17" s="1">
        <f t="shared" si="4"/>
        <v>5184.5633923245177</v>
      </c>
      <c r="S17" s="4"/>
      <c r="T17" s="4"/>
      <c r="U17" s="4"/>
    </row>
    <row r="18" spans="1:21" x14ac:dyDescent="0.25">
      <c r="A18" s="3" t="str">
        <f t="shared" ref="A18:A33" si="5">IF(D18&gt;0,"M"," ")</f>
        <v>M</v>
      </c>
      <c r="B18" s="3" t="s">
        <v>50</v>
      </c>
      <c r="C18" s="3" t="s">
        <v>51</v>
      </c>
      <c r="D18" s="3">
        <v>3694788.35</v>
      </c>
      <c r="E18" s="3">
        <v>8950873.129999999</v>
      </c>
      <c r="F18" s="3">
        <v>1553204.85</v>
      </c>
      <c r="G18" s="3">
        <v>3506593.33</v>
      </c>
      <c r="H18" s="3">
        <v>8530402.1300000008</v>
      </c>
      <c r="I18" s="3">
        <v>1553204.85</v>
      </c>
      <c r="J18" s="27">
        <f t="shared" si="1"/>
        <v>3694788.35</v>
      </c>
      <c r="K18" s="27">
        <f>IF(E18&gt;0,E18,H18)</f>
        <v>8950873.129999999</v>
      </c>
      <c r="L18" s="27">
        <f>IF(F18&gt;0,F18,I18)</f>
        <v>1553204.85</v>
      </c>
      <c r="M18" s="27">
        <f t="shared" si="3"/>
        <v>14198866.329999998</v>
      </c>
      <c r="N18" s="7">
        <v>2432.1999999999998</v>
      </c>
      <c r="O18" s="1">
        <f t="shared" si="4"/>
        <v>1519.1137036427926</v>
      </c>
      <c r="P18" s="1">
        <f t="shared" si="4"/>
        <v>3680.1550571499051</v>
      </c>
      <c r="Q18" s="1">
        <f t="shared" si="4"/>
        <v>638.6007935202698</v>
      </c>
      <c r="R18" s="1">
        <f t="shared" si="4"/>
        <v>5837.869554312967</v>
      </c>
      <c r="S18" s="4"/>
      <c r="T18" s="4"/>
      <c r="U18" s="4"/>
    </row>
    <row r="19" spans="1:21" x14ac:dyDescent="0.25">
      <c r="A19" s="3" t="str">
        <f t="shared" si="5"/>
        <v>M</v>
      </c>
      <c r="B19" s="3" t="s">
        <v>52</v>
      </c>
      <c r="C19" s="3" t="s">
        <v>53</v>
      </c>
      <c r="D19" s="3">
        <v>8078698.3999999985</v>
      </c>
      <c r="E19" s="3">
        <v>9857327.9499999993</v>
      </c>
      <c r="F19" s="3">
        <v>1420489.95</v>
      </c>
      <c r="G19" s="3">
        <v>7020759.3099999996</v>
      </c>
      <c r="H19" s="3">
        <v>9857327.9499999993</v>
      </c>
      <c r="I19" s="3">
        <v>1420489.95</v>
      </c>
      <c r="J19" s="27">
        <f t="shared" ref="J19:L34" si="6">IF(D19&gt;0,D19,G19)</f>
        <v>8078698.3999999985</v>
      </c>
      <c r="K19" s="27">
        <f t="shared" si="6"/>
        <v>9857327.9499999993</v>
      </c>
      <c r="L19" s="27">
        <f t="shared" si="6"/>
        <v>1420489.95</v>
      </c>
      <c r="M19" s="27">
        <f t="shared" ref="M19:M34" si="7">SUM(J19:L19)</f>
        <v>19356516.299999997</v>
      </c>
      <c r="N19" s="7">
        <v>3050.5</v>
      </c>
      <c r="O19" s="1">
        <f t="shared" ref="O19:R34" si="8">J19/$N19</f>
        <v>2648.3194230454019</v>
      </c>
      <c r="P19" s="1">
        <f t="shared" si="8"/>
        <v>3231.3810686772658</v>
      </c>
      <c r="Q19" s="1">
        <f t="shared" si="8"/>
        <v>465.65807244713977</v>
      </c>
      <c r="R19" s="1">
        <f t="shared" si="8"/>
        <v>6345.3585641698073</v>
      </c>
      <c r="S19" s="4"/>
      <c r="T19" s="4"/>
      <c r="U19" s="4"/>
    </row>
    <row r="20" spans="1:21" x14ac:dyDescent="0.25">
      <c r="A20" s="3" t="str">
        <f t="shared" si="5"/>
        <v>M</v>
      </c>
      <c r="B20" s="3" t="s">
        <v>54</v>
      </c>
      <c r="C20" s="3" t="s">
        <v>55</v>
      </c>
      <c r="D20" s="3">
        <v>6064010.9499999993</v>
      </c>
      <c r="E20" s="3">
        <v>11797551.57</v>
      </c>
      <c r="F20" s="3">
        <v>1660227.77</v>
      </c>
      <c r="G20" s="3">
        <v>5931632.9500000002</v>
      </c>
      <c r="H20" s="3">
        <v>11797551.57</v>
      </c>
      <c r="I20" s="3">
        <v>1660227.77</v>
      </c>
      <c r="J20" s="27">
        <f t="shared" si="6"/>
        <v>6064010.9499999993</v>
      </c>
      <c r="K20" s="27">
        <f t="shared" si="6"/>
        <v>11797551.57</v>
      </c>
      <c r="L20" s="27">
        <f t="shared" si="6"/>
        <v>1660227.77</v>
      </c>
      <c r="M20" s="27">
        <f t="shared" si="7"/>
        <v>19521790.289999999</v>
      </c>
      <c r="N20" s="7">
        <v>3375.3</v>
      </c>
      <c r="O20" s="1">
        <f t="shared" si="8"/>
        <v>1796.5842888039579</v>
      </c>
      <c r="P20" s="1">
        <f t="shared" si="8"/>
        <v>3495.2601457648207</v>
      </c>
      <c r="Q20" s="1">
        <f t="shared" si="8"/>
        <v>491.87561698219417</v>
      </c>
      <c r="R20" s="1">
        <f t="shared" si="8"/>
        <v>5783.720051550973</v>
      </c>
      <c r="S20" s="4"/>
      <c r="T20" s="4"/>
      <c r="U20" s="4"/>
    </row>
    <row r="21" spans="1:21" x14ac:dyDescent="0.25">
      <c r="A21" s="3" t="str">
        <f t="shared" si="5"/>
        <v>M</v>
      </c>
      <c r="B21" s="3" t="s">
        <v>56</v>
      </c>
      <c r="C21" s="3" t="s">
        <v>57</v>
      </c>
      <c r="D21" s="3">
        <v>3438601</v>
      </c>
      <c r="E21" s="3">
        <v>8712647.3400000017</v>
      </c>
      <c r="F21" s="3">
        <v>963231.52</v>
      </c>
      <c r="G21" s="3">
        <v>3420008.64</v>
      </c>
      <c r="H21" s="3">
        <v>8653608.9399999995</v>
      </c>
      <c r="I21" s="3">
        <v>963231.52</v>
      </c>
      <c r="J21" s="27">
        <f t="shared" si="6"/>
        <v>3438601</v>
      </c>
      <c r="K21" s="27">
        <f t="shared" si="6"/>
        <v>8712647.3400000017</v>
      </c>
      <c r="L21" s="27">
        <f t="shared" si="6"/>
        <v>963231.52</v>
      </c>
      <c r="M21" s="27">
        <f t="shared" si="7"/>
        <v>13114479.860000001</v>
      </c>
      <c r="N21" s="7">
        <v>2369.5</v>
      </c>
      <c r="O21" s="1">
        <f t="shared" si="8"/>
        <v>1451.1926566786242</v>
      </c>
      <c r="P21" s="1">
        <f t="shared" si="8"/>
        <v>3676.9982443553499</v>
      </c>
      <c r="Q21" s="1">
        <f t="shared" si="8"/>
        <v>406.51256383203207</v>
      </c>
      <c r="R21" s="1">
        <f t="shared" si="8"/>
        <v>5534.7034648660065</v>
      </c>
      <c r="S21" s="4"/>
      <c r="T21" s="4"/>
      <c r="U21" s="4"/>
    </row>
    <row r="22" spans="1:21" x14ac:dyDescent="0.25">
      <c r="A22" s="3" t="str">
        <f t="shared" si="5"/>
        <v>M</v>
      </c>
      <c r="B22" s="3" t="s">
        <v>58</v>
      </c>
      <c r="C22" s="3" t="s">
        <v>59</v>
      </c>
      <c r="D22" s="3">
        <v>1155534.78</v>
      </c>
      <c r="E22" s="3">
        <v>4240200.13</v>
      </c>
      <c r="F22" s="3">
        <v>746331.24</v>
      </c>
      <c r="G22" s="3">
        <v>1026282.61</v>
      </c>
      <c r="H22" s="3">
        <v>4240200.13</v>
      </c>
      <c r="I22" s="3">
        <v>746331.24</v>
      </c>
      <c r="J22" s="27">
        <f t="shared" si="6"/>
        <v>1155534.78</v>
      </c>
      <c r="K22" s="27">
        <f t="shared" si="6"/>
        <v>4240200.13</v>
      </c>
      <c r="L22" s="27">
        <f t="shared" si="6"/>
        <v>746331.24</v>
      </c>
      <c r="M22" s="27">
        <f t="shared" si="7"/>
        <v>6142066.1500000004</v>
      </c>
      <c r="N22" s="7">
        <v>1115.3</v>
      </c>
      <c r="O22" s="1">
        <f t="shared" si="8"/>
        <v>1036.0752981260648</v>
      </c>
      <c r="P22" s="1">
        <f t="shared" si="8"/>
        <v>3801.8471532323142</v>
      </c>
      <c r="Q22" s="1">
        <f t="shared" si="8"/>
        <v>669.17532502465701</v>
      </c>
      <c r="R22" s="1">
        <f t="shared" si="8"/>
        <v>5507.0977763830369</v>
      </c>
      <c r="S22" s="4"/>
      <c r="T22" s="4"/>
      <c r="U22" s="4"/>
    </row>
    <row r="23" spans="1:21" x14ac:dyDescent="0.25">
      <c r="A23" s="3" t="str">
        <f t="shared" si="5"/>
        <v>M</v>
      </c>
      <c r="B23" s="3" t="s">
        <v>60</v>
      </c>
      <c r="C23" s="3" t="s">
        <v>61</v>
      </c>
      <c r="D23" s="3">
        <v>1896638.89</v>
      </c>
      <c r="E23" s="3">
        <v>10920089.799999999</v>
      </c>
      <c r="F23" s="3">
        <v>2592224.59</v>
      </c>
      <c r="G23" s="3">
        <v>1755801.42</v>
      </c>
      <c r="H23" s="3">
        <v>10920089.800000001</v>
      </c>
      <c r="I23" s="3">
        <v>2592224.59</v>
      </c>
      <c r="J23" s="27">
        <f t="shared" si="6"/>
        <v>1896638.89</v>
      </c>
      <c r="K23" s="27">
        <f t="shared" si="6"/>
        <v>10920089.799999999</v>
      </c>
      <c r="L23" s="27">
        <f t="shared" si="6"/>
        <v>2592224.59</v>
      </c>
      <c r="M23" s="27">
        <f t="shared" si="7"/>
        <v>15408953.279999999</v>
      </c>
      <c r="N23" s="7">
        <v>2359.6999999999998</v>
      </c>
      <c r="O23" s="1">
        <f t="shared" si="8"/>
        <v>803.76271983726747</v>
      </c>
      <c r="P23" s="1">
        <f t="shared" si="8"/>
        <v>4627.7449675806247</v>
      </c>
      <c r="Q23" s="1">
        <f t="shared" si="8"/>
        <v>1098.5398949018943</v>
      </c>
      <c r="R23" s="1">
        <f t="shared" si="8"/>
        <v>6530.0475823197867</v>
      </c>
      <c r="S23" s="4"/>
      <c r="T23" s="4"/>
      <c r="U23" s="4"/>
    </row>
    <row r="24" spans="1:21" x14ac:dyDescent="0.25">
      <c r="A24" s="3" t="str">
        <f t="shared" si="5"/>
        <v>M</v>
      </c>
      <c r="B24" s="3" t="s">
        <v>62</v>
      </c>
      <c r="C24" s="3" t="s">
        <v>63</v>
      </c>
      <c r="D24" s="3">
        <v>3543194.83</v>
      </c>
      <c r="E24" s="3">
        <v>9944565.3100000005</v>
      </c>
      <c r="F24" s="3">
        <v>2246743.08</v>
      </c>
      <c r="G24" s="3">
        <v>3164891.4</v>
      </c>
      <c r="H24" s="3">
        <v>9944565.3100000005</v>
      </c>
      <c r="I24" s="3">
        <v>2107323.56</v>
      </c>
      <c r="J24" s="27">
        <f t="shared" si="6"/>
        <v>3543194.83</v>
      </c>
      <c r="K24" s="27">
        <f t="shared" si="6"/>
        <v>9944565.3100000005</v>
      </c>
      <c r="L24" s="27">
        <f t="shared" si="6"/>
        <v>2246743.08</v>
      </c>
      <c r="M24" s="27">
        <f t="shared" si="7"/>
        <v>15734503.220000001</v>
      </c>
      <c r="N24" s="7">
        <v>2550.3000000000002</v>
      </c>
      <c r="O24" s="1">
        <f t="shared" si="8"/>
        <v>1389.3247186605497</v>
      </c>
      <c r="P24" s="1">
        <f t="shared" si="8"/>
        <v>3899.3707838293535</v>
      </c>
      <c r="Q24" s="1">
        <f t="shared" si="8"/>
        <v>880.97207387366188</v>
      </c>
      <c r="R24" s="1">
        <f t="shared" si="8"/>
        <v>6169.6675763635649</v>
      </c>
      <c r="S24" s="4"/>
      <c r="T24" s="4"/>
      <c r="U24" s="4"/>
    </row>
    <row r="25" spans="1:21" x14ac:dyDescent="0.25">
      <c r="A25" s="3" t="str">
        <f t="shared" si="5"/>
        <v>M</v>
      </c>
      <c r="B25" s="3" t="s">
        <v>64</v>
      </c>
      <c r="C25" s="3" t="s">
        <v>65</v>
      </c>
      <c r="D25" s="3">
        <v>12352438.799999999</v>
      </c>
      <c r="E25" s="3">
        <v>34065107.189999998</v>
      </c>
      <c r="F25" s="3">
        <v>3142871.11</v>
      </c>
      <c r="G25" s="3">
        <v>10978777.789999999</v>
      </c>
      <c r="H25" s="3">
        <v>34065107.189999998</v>
      </c>
      <c r="I25" s="3">
        <v>3142871.11</v>
      </c>
      <c r="J25" s="27">
        <f t="shared" si="6"/>
        <v>12352438.799999999</v>
      </c>
      <c r="K25" s="27">
        <f t="shared" si="6"/>
        <v>34065107.189999998</v>
      </c>
      <c r="L25" s="27">
        <f t="shared" si="6"/>
        <v>3142871.11</v>
      </c>
      <c r="M25" s="27">
        <f t="shared" si="7"/>
        <v>49560417.099999994</v>
      </c>
      <c r="N25" s="7">
        <v>9079.2000000000007</v>
      </c>
      <c r="O25" s="1">
        <f t="shared" si="8"/>
        <v>1360.5206185567008</v>
      </c>
      <c r="P25" s="1">
        <f t="shared" si="8"/>
        <v>3751.9943596352095</v>
      </c>
      <c r="Q25" s="1">
        <f t="shared" si="8"/>
        <v>346.16167834170409</v>
      </c>
      <c r="R25" s="1">
        <f t="shared" si="8"/>
        <v>5458.6766565336138</v>
      </c>
      <c r="S25" s="4"/>
      <c r="T25" s="4"/>
      <c r="U25" s="4"/>
    </row>
    <row r="26" spans="1:21" x14ac:dyDescent="0.25">
      <c r="A26" s="3" t="str">
        <f t="shared" si="5"/>
        <v>M</v>
      </c>
      <c r="B26" s="3" t="s">
        <v>66</v>
      </c>
      <c r="C26" s="3" t="s">
        <v>67</v>
      </c>
      <c r="D26" s="3">
        <v>603623.14</v>
      </c>
      <c r="E26" s="3">
        <v>1069030.29</v>
      </c>
      <c r="F26" s="3">
        <v>92051.62</v>
      </c>
      <c r="G26" s="3">
        <v>542652.06999999995</v>
      </c>
      <c r="H26" s="3">
        <v>1069030.29</v>
      </c>
      <c r="I26" s="3">
        <v>92051.62</v>
      </c>
      <c r="J26" s="27">
        <f t="shared" si="6"/>
        <v>603623.14</v>
      </c>
      <c r="K26" s="27">
        <f t="shared" si="6"/>
        <v>1069030.29</v>
      </c>
      <c r="L26" s="27">
        <f t="shared" si="6"/>
        <v>92051.62</v>
      </c>
      <c r="M26" s="27">
        <f t="shared" si="7"/>
        <v>1764705.0500000003</v>
      </c>
      <c r="N26" s="7">
        <v>357.2</v>
      </c>
      <c r="O26" s="1">
        <f t="shared" si="8"/>
        <v>1689.8744120940651</v>
      </c>
      <c r="P26" s="1">
        <f t="shared" si="8"/>
        <v>2992.8059630459129</v>
      </c>
      <c r="Q26" s="1">
        <f t="shared" si="8"/>
        <v>257.70330347144454</v>
      </c>
      <c r="R26" s="1">
        <f t="shared" si="8"/>
        <v>4940.3836786114234</v>
      </c>
      <c r="S26" s="4"/>
      <c r="T26" s="4"/>
      <c r="U26" s="4"/>
    </row>
    <row r="27" spans="1:21" x14ac:dyDescent="0.25">
      <c r="A27" s="3" t="str">
        <f t="shared" si="5"/>
        <v>M</v>
      </c>
      <c r="B27" s="3" t="s">
        <v>68</v>
      </c>
      <c r="C27" s="3" t="s">
        <v>69</v>
      </c>
      <c r="D27" s="3">
        <v>2161494.89</v>
      </c>
      <c r="E27" s="3">
        <v>8813340.5500000007</v>
      </c>
      <c r="F27" s="3">
        <v>1158913.94</v>
      </c>
      <c r="G27" s="3">
        <v>1752633.37</v>
      </c>
      <c r="H27" s="3">
        <v>8705940.5500000007</v>
      </c>
      <c r="I27" s="3">
        <v>1158913.94</v>
      </c>
      <c r="J27" s="27">
        <f t="shared" si="6"/>
        <v>2161494.89</v>
      </c>
      <c r="K27" s="27">
        <f t="shared" si="6"/>
        <v>8813340.5500000007</v>
      </c>
      <c r="L27" s="27">
        <f t="shared" si="6"/>
        <v>1158913.94</v>
      </c>
      <c r="M27" s="27">
        <f t="shared" si="7"/>
        <v>12133749.380000001</v>
      </c>
      <c r="N27" s="7">
        <v>2147.8000000000002</v>
      </c>
      <c r="O27" s="1">
        <f t="shared" si="8"/>
        <v>1006.3762408045442</v>
      </c>
      <c r="P27" s="1">
        <f t="shared" si="8"/>
        <v>4103.4270183443523</v>
      </c>
      <c r="Q27" s="1">
        <f t="shared" si="8"/>
        <v>539.5818698202811</v>
      </c>
      <c r="R27" s="1">
        <f t="shared" si="8"/>
        <v>5649.3851289691775</v>
      </c>
      <c r="S27" s="4"/>
      <c r="T27" s="4"/>
      <c r="U27" s="4"/>
    </row>
    <row r="28" spans="1:21" x14ac:dyDescent="0.25">
      <c r="A28" s="3" t="str">
        <f t="shared" si="5"/>
        <v xml:space="preserve"> </v>
      </c>
      <c r="B28" s="3" t="s">
        <v>70</v>
      </c>
      <c r="C28" s="3" t="s">
        <v>71</v>
      </c>
      <c r="G28" s="3">
        <v>2031791.78</v>
      </c>
      <c r="H28" s="3">
        <v>7553350.4800000004</v>
      </c>
      <c r="I28" s="3">
        <v>1078256</v>
      </c>
      <c r="J28" s="27">
        <f t="shared" si="6"/>
        <v>2031791.78</v>
      </c>
      <c r="K28" s="27">
        <f t="shared" si="6"/>
        <v>7553350.4800000004</v>
      </c>
      <c r="L28" s="27">
        <f t="shared" si="6"/>
        <v>1078256</v>
      </c>
      <c r="M28" s="27">
        <f t="shared" si="7"/>
        <v>10663398.26</v>
      </c>
      <c r="N28" s="7">
        <v>1944.7</v>
      </c>
      <c r="O28" s="1">
        <f t="shared" si="8"/>
        <v>1044.7841723659176</v>
      </c>
      <c r="P28" s="1">
        <f t="shared" si="8"/>
        <v>3884.069769116059</v>
      </c>
      <c r="Q28" s="1">
        <f t="shared" si="8"/>
        <v>554.45878541677382</v>
      </c>
      <c r="R28" s="1">
        <f t="shared" si="8"/>
        <v>5483.31272689875</v>
      </c>
      <c r="S28" s="4"/>
      <c r="T28" s="4"/>
      <c r="U28" s="4"/>
    </row>
    <row r="29" spans="1:21" x14ac:dyDescent="0.25">
      <c r="A29" s="3" t="str">
        <f t="shared" si="5"/>
        <v>M</v>
      </c>
      <c r="B29" s="3" t="s">
        <v>72</v>
      </c>
      <c r="C29" s="3" t="s">
        <v>73</v>
      </c>
      <c r="D29" s="3">
        <v>5780579.1600000001</v>
      </c>
      <c r="E29" s="3">
        <v>10676792.320000002</v>
      </c>
      <c r="F29" s="3">
        <v>1911150.28</v>
      </c>
      <c r="G29" s="3">
        <v>5242000.18</v>
      </c>
      <c r="H29" s="3">
        <v>10676792.32</v>
      </c>
      <c r="I29" s="3">
        <v>1911150.28</v>
      </c>
      <c r="J29" s="27">
        <f t="shared" si="6"/>
        <v>5780579.1600000001</v>
      </c>
      <c r="K29" s="27">
        <f t="shared" si="6"/>
        <v>10676792.320000002</v>
      </c>
      <c r="L29" s="27">
        <f t="shared" si="6"/>
        <v>1911150.28</v>
      </c>
      <c r="M29" s="27">
        <f t="shared" si="7"/>
        <v>18368521.760000002</v>
      </c>
      <c r="N29" s="7">
        <v>2937.1</v>
      </c>
      <c r="O29" s="1">
        <f t="shared" si="8"/>
        <v>1968.1247352831024</v>
      </c>
      <c r="P29" s="1">
        <f t="shared" si="8"/>
        <v>3635.1477035170756</v>
      </c>
      <c r="Q29" s="1">
        <f t="shared" si="8"/>
        <v>650.69295563651224</v>
      </c>
      <c r="R29" s="1">
        <f t="shared" si="8"/>
        <v>6253.9653944366901</v>
      </c>
      <c r="S29" s="4"/>
      <c r="T29" s="4"/>
      <c r="U29" s="4"/>
    </row>
    <row r="30" spans="1:21" x14ac:dyDescent="0.25">
      <c r="A30" s="3" t="str">
        <f t="shared" si="5"/>
        <v>M</v>
      </c>
      <c r="B30" s="3" t="s">
        <v>74</v>
      </c>
      <c r="C30" s="3" t="s">
        <v>75</v>
      </c>
      <c r="D30" s="3">
        <v>10951379.48</v>
      </c>
      <c r="E30" s="3">
        <v>11487959.09</v>
      </c>
      <c r="F30" s="3">
        <v>970749.94</v>
      </c>
      <c r="G30" s="3">
        <v>10090200.119999999</v>
      </c>
      <c r="H30" s="3">
        <v>11484568.689999999</v>
      </c>
      <c r="I30" s="3">
        <v>970749.94</v>
      </c>
      <c r="J30" s="27">
        <f t="shared" si="6"/>
        <v>10951379.48</v>
      </c>
      <c r="K30" s="27">
        <f t="shared" si="6"/>
        <v>11487959.09</v>
      </c>
      <c r="L30" s="27">
        <f t="shared" si="6"/>
        <v>970749.94</v>
      </c>
      <c r="M30" s="27">
        <f t="shared" si="7"/>
        <v>23410088.510000002</v>
      </c>
      <c r="N30" s="7">
        <v>4396.2</v>
      </c>
      <c r="O30" s="1">
        <f t="shared" si="8"/>
        <v>2491.1012874755475</v>
      </c>
      <c r="P30" s="1">
        <f t="shared" si="8"/>
        <v>2613.1566102543106</v>
      </c>
      <c r="Q30" s="1">
        <f t="shared" si="8"/>
        <v>220.81569082389336</v>
      </c>
      <c r="R30" s="1">
        <f t="shared" si="8"/>
        <v>5325.0735885537515</v>
      </c>
      <c r="S30" s="4"/>
      <c r="T30" s="4"/>
      <c r="U30" s="4"/>
    </row>
    <row r="31" spans="1:21" x14ac:dyDescent="0.25">
      <c r="A31" s="3" t="str">
        <f t="shared" si="5"/>
        <v>M</v>
      </c>
      <c r="B31" s="3" t="s">
        <v>76</v>
      </c>
      <c r="C31" s="3" t="s">
        <v>77</v>
      </c>
      <c r="D31" s="3">
        <v>1842149.11</v>
      </c>
      <c r="E31" s="3">
        <v>5016902.2</v>
      </c>
      <c r="F31" s="3">
        <v>962651.59</v>
      </c>
      <c r="G31" s="3">
        <v>1691386.33</v>
      </c>
      <c r="H31" s="3">
        <v>5016902.2</v>
      </c>
      <c r="I31" s="3">
        <v>962651.59</v>
      </c>
      <c r="J31" s="27">
        <f t="shared" si="6"/>
        <v>1842149.11</v>
      </c>
      <c r="K31" s="27">
        <f t="shared" si="6"/>
        <v>5016902.2</v>
      </c>
      <c r="L31" s="27">
        <f t="shared" si="6"/>
        <v>962651.59</v>
      </c>
      <c r="M31" s="27">
        <f t="shared" si="7"/>
        <v>7821702.9000000004</v>
      </c>
      <c r="N31" s="7">
        <v>1324.4</v>
      </c>
      <c r="O31" s="1">
        <f t="shared" si="8"/>
        <v>1390.9310706735125</v>
      </c>
      <c r="P31" s="1">
        <f t="shared" si="8"/>
        <v>3788.0566294170944</v>
      </c>
      <c r="Q31" s="1">
        <f t="shared" si="8"/>
        <v>726.85864542434308</v>
      </c>
      <c r="R31" s="1">
        <f t="shared" si="8"/>
        <v>5905.8463455149504</v>
      </c>
      <c r="S31" s="4"/>
      <c r="T31" s="4"/>
      <c r="U31" s="4"/>
    </row>
    <row r="32" spans="1:21" x14ac:dyDescent="0.25">
      <c r="A32" s="3" t="str">
        <f t="shared" si="5"/>
        <v>M</v>
      </c>
      <c r="B32" s="3" t="s">
        <v>78</v>
      </c>
      <c r="C32" s="3" t="s">
        <v>79</v>
      </c>
      <c r="D32" s="3">
        <v>826567.69</v>
      </c>
      <c r="E32" s="3">
        <v>2945438.05</v>
      </c>
      <c r="F32" s="3">
        <v>329992.13</v>
      </c>
      <c r="G32" s="3">
        <v>726589.27</v>
      </c>
      <c r="H32" s="3">
        <v>2945438.05</v>
      </c>
      <c r="I32" s="3">
        <v>329992.13</v>
      </c>
      <c r="J32" s="27">
        <f t="shared" si="6"/>
        <v>826567.69</v>
      </c>
      <c r="K32" s="27">
        <f t="shared" si="6"/>
        <v>2945438.05</v>
      </c>
      <c r="L32" s="27">
        <f t="shared" si="6"/>
        <v>329992.13</v>
      </c>
      <c r="M32" s="27">
        <f t="shared" si="7"/>
        <v>4101997.8699999996</v>
      </c>
      <c r="N32" s="7">
        <v>800.5</v>
      </c>
      <c r="O32" s="1">
        <f t="shared" si="8"/>
        <v>1032.5642598376014</v>
      </c>
      <c r="P32" s="1">
        <f t="shared" si="8"/>
        <v>3679.4978763272952</v>
      </c>
      <c r="Q32" s="1">
        <f t="shared" si="8"/>
        <v>412.23251717676453</v>
      </c>
      <c r="R32" s="1">
        <f t="shared" si="8"/>
        <v>5124.2946533416607</v>
      </c>
      <c r="S32" s="4"/>
      <c r="T32" s="4"/>
      <c r="U32" s="4"/>
    </row>
    <row r="33" spans="1:21" x14ac:dyDescent="0.25">
      <c r="A33" s="3" t="str">
        <f t="shared" si="5"/>
        <v>M</v>
      </c>
      <c r="B33" s="3" t="s">
        <v>80</v>
      </c>
      <c r="C33" s="3" t="s">
        <v>81</v>
      </c>
      <c r="D33" s="3">
        <v>3429377.57</v>
      </c>
      <c r="E33" s="3">
        <v>5098710.13</v>
      </c>
      <c r="F33" s="3">
        <v>1679367.55</v>
      </c>
      <c r="G33" s="3">
        <v>3235394.76</v>
      </c>
      <c r="H33" s="3">
        <v>5098710.13</v>
      </c>
      <c r="I33" s="3">
        <v>1679367.55</v>
      </c>
      <c r="J33" s="27">
        <f t="shared" si="6"/>
        <v>3429377.57</v>
      </c>
      <c r="K33" s="27">
        <f t="shared" si="6"/>
        <v>5098710.13</v>
      </c>
      <c r="L33" s="27">
        <f t="shared" si="6"/>
        <v>1679367.55</v>
      </c>
      <c r="M33" s="27">
        <f t="shared" si="7"/>
        <v>10207455.25</v>
      </c>
      <c r="N33" s="7">
        <v>1599.8</v>
      </c>
      <c r="O33" s="1">
        <f t="shared" si="8"/>
        <v>2143.6289348668583</v>
      </c>
      <c r="P33" s="1">
        <f t="shared" si="8"/>
        <v>3187.0922177772222</v>
      </c>
      <c r="Q33" s="1">
        <f t="shared" si="8"/>
        <v>1049.7359357419678</v>
      </c>
      <c r="R33" s="1">
        <f t="shared" si="8"/>
        <v>6380.4570883860488</v>
      </c>
      <c r="S33" s="4"/>
      <c r="T33" s="4"/>
      <c r="U33" s="4"/>
    </row>
    <row r="34" spans="1:21" x14ac:dyDescent="0.25">
      <c r="A34" s="3" t="str">
        <f t="shared" ref="A34:A49" si="9">IF(D34&gt;0,"M"," ")</f>
        <v>M</v>
      </c>
      <c r="B34" s="3" t="s">
        <v>82</v>
      </c>
      <c r="C34" s="3" t="s">
        <v>83</v>
      </c>
      <c r="D34" s="3">
        <v>3849561.55</v>
      </c>
      <c r="E34" s="3">
        <v>18404094.420000002</v>
      </c>
      <c r="F34" s="3">
        <v>2778953.23</v>
      </c>
      <c r="G34" s="3">
        <v>3256433.45</v>
      </c>
      <c r="H34" s="3">
        <v>18404094.420000002</v>
      </c>
      <c r="I34" s="3">
        <v>2778953.23</v>
      </c>
      <c r="J34" s="27">
        <f t="shared" si="6"/>
        <v>3849561.55</v>
      </c>
      <c r="K34" s="27">
        <f t="shared" si="6"/>
        <v>18404094.420000002</v>
      </c>
      <c r="L34" s="27">
        <f t="shared" si="6"/>
        <v>2778953.23</v>
      </c>
      <c r="M34" s="27">
        <f t="shared" si="7"/>
        <v>25032609.200000003</v>
      </c>
      <c r="N34" s="7">
        <v>4285.3</v>
      </c>
      <c r="O34" s="1">
        <f t="shared" si="8"/>
        <v>898.31786572702015</v>
      </c>
      <c r="P34" s="1">
        <f t="shared" si="8"/>
        <v>4294.7038527057621</v>
      </c>
      <c r="Q34" s="1">
        <f t="shared" si="8"/>
        <v>648.4851072270319</v>
      </c>
      <c r="R34" s="1">
        <f t="shared" si="8"/>
        <v>5841.5068256598142</v>
      </c>
      <c r="S34" s="4"/>
      <c r="T34" s="4"/>
      <c r="U34" s="4"/>
    </row>
    <row r="35" spans="1:21" x14ac:dyDescent="0.25">
      <c r="A35" s="3" t="str">
        <f t="shared" si="9"/>
        <v>M</v>
      </c>
      <c r="B35" s="3" t="s">
        <v>84</v>
      </c>
      <c r="C35" s="3" t="s">
        <v>85</v>
      </c>
      <c r="D35" s="3">
        <v>2327870.7999999998</v>
      </c>
      <c r="E35" s="3">
        <v>8937108.1699999999</v>
      </c>
      <c r="F35" s="3">
        <v>1841221.82</v>
      </c>
      <c r="G35" s="3">
        <v>2069551.27</v>
      </c>
      <c r="H35" s="3">
        <v>8937108.1699999999</v>
      </c>
      <c r="I35" s="3">
        <v>1841221.82</v>
      </c>
      <c r="J35" s="27">
        <f t="shared" ref="J35:L50" si="10">IF(D35&gt;0,D35,G35)</f>
        <v>2327870.7999999998</v>
      </c>
      <c r="K35" s="27">
        <f t="shared" si="10"/>
        <v>8937108.1699999999</v>
      </c>
      <c r="L35" s="27">
        <f t="shared" si="10"/>
        <v>1841221.82</v>
      </c>
      <c r="M35" s="27">
        <f t="shared" ref="M35:M50" si="11">SUM(J35:L35)</f>
        <v>13106200.789999999</v>
      </c>
      <c r="N35" s="7">
        <v>2200.3000000000002</v>
      </c>
      <c r="O35" s="1">
        <f t="shared" ref="O35:R50" si="12">J35/$N35</f>
        <v>1057.9788210698539</v>
      </c>
      <c r="P35" s="1">
        <f t="shared" si="12"/>
        <v>4061.7680179975455</v>
      </c>
      <c r="Q35" s="1">
        <f t="shared" si="12"/>
        <v>836.80489933190927</v>
      </c>
      <c r="R35" s="1">
        <f t="shared" si="12"/>
        <v>5956.5517383993083</v>
      </c>
      <c r="S35" s="4"/>
      <c r="T35" s="4"/>
      <c r="U35" s="4"/>
    </row>
    <row r="36" spans="1:21" x14ac:dyDescent="0.25">
      <c r="A36" s="3" t="str">
        <f t="shared" si="9"/>
        <v>M</v>
      </c>
      <c r="B36" s="3" t="s">
        <v>86</v>
      </c>
      <c r="C36" s="3" t="s">
        <v>87</v>
      </c>
      <c r="D36" s="3">
        <v>1145957.07</v>
      </c>
      <c r="E36" s="3">
        <v>3568871.65</v>
      </c>
      <c r="F36" s="3">
        <v>658309.34</v>
      </c>
      <c r="G36" s="3">
        <v>1045843.31</v>
      </c>
      <c r="H36" s="3">
        <v>3564371.65</v>
      </c>
      <c r="I36" s="3">
        <v>658309.34</v>
      </c>
      <c r="J36" s="27">
        <f t="shared" si="10"/>
        <v>1145957.07</v>
      </c>
      <c r="K36" s="27">
        <f t="shared" si="10"/>
        <v>3568871.65</v>
      </c>
      <c r="L36" s="27">
        <f t="shared" si="10"/>
        <v>658309.34</v>
      </c>
      <c r="M36" s="27">
        <f t="shared" si="11"/>
        <v>5373138.0599999996</v>
      </c>
      <c r="N36" s="7">
        <v>856.4</v>
      </c>
      <c r="O36" s="1">
        <f t="shared" si="12"/>
        <v>1338.1096099953295</v>
      </c>
      <c r="P36" s="1">
        <f t="shared" si="12"/>
        <v>4167.2952475478751</v>
      </c>
      <c r="Q36" s="1">
        <f t="shared" si="12"/>
        <v>768.69376459598311</v>
      </c>
      <c r="R36" s="1">
        <f t="shared" si="12"/>
        <v>6274.0986221391868</v>
      </c>
      <c r="S36" s="4"/>
      <c r="T36" s="4"/>
      <c r="U36" s="4"/>
    </row>
    <row r="37" spans="1:21" x14ac:dyDescent="0.25">
      <c r="A37" s="3" t="str">
        <f t="shared" si="9"/>
        <v xml:space="preserve"> </v>
      </c>
      <c r="B37" s="3" t="s">
        <v>88</v>
      </c>
      <c r="C37" s="3" t="s">
        <v>89</v>
      </c>
      <c r="G37" s="3">
        <v>8578421.6600000001</v>
      </c>
      <c r="H37" s="3">
        <v>30715153.149999999</v>
      </c>
      <c r="I37" s="3">
        <v>5194125.8499999996</v>
      </c>
      <c r="J37" s="27">
        <f t="shared" si="10"/>
        <v>8578421.6600000001</v>
      </c>
      <c r="K37" s="27">
        <f t="shared" si="10"/>
        <v>30715153.149999999</v>
      </c>
      <c r="L37" s="27">
        <f t="shared" si="10"/>
        <v>5194125.8499999996</v>
      </c>
      <c r="M37" s="27">
        <f t="shared" si="11"/>
        <v>44487700.660000004</v>
      </c>
      <c r="N37" s="7">
        <v>8035.9</v>
      </c>
      <c r="O37" s="1">
        <f t="shared" si="12"/>
        <v>1067.5122462947525</v>
      </c>
      <c r="P37" s="1">
        <f t="shared" si="12"/>
        <v>3822.2418335220696</v>
      </c>
      <c r="Q37" s="1">
        <f t="shared" si="12"/>
        <v>646.36516756057188</v>
      </c>
      <c r="R37" s="1">
        <f t="shared" si="12"/>
        <v>5536.1192473773945</v>
      </c>
      <c r="S37" s="4"/>
      <c r="T37" s="4"/>
      <c r="U37" s="4"/>
    </row>
    <row r="38" spans="1:21" x14ac:dyDescent="0.25">
      <c r="A38" s="3" t="str">
        <f t="shared" si="9"/>
        <v xml:space="preserve"> </v>
      </c>
      <c r="B38" s="3" t="s">
        <v>90</v>
      </c>
      <c r="C38" s="3" t="s">
        <v>91</v>
      </c>
      <c r="G38" s="3">
        <v>7452489.9699999997</v>
      </c>
      <c r="H38" s="3">
        <v>15581797.32</v>
      </c>
      <c r="I38" s="3">
        <v>2232624.7799999998</v>
      </c>
      <c r="J38" s="27">
        <f t="shared" si="10"/>
        <v>7452489.9699999997</v>
      </c>
      <c r="K38" s="27">
        <f t="shared" si="10"/>
        <v>15581797.32</v>
      </c>
      <c r="L38" s="27">
        <f t="shared" si="10"/>
        <v>2232624.7799999998</v>
      </c>
      <c r="M38" s="27">
        <f t="shared" si="11"/>
        <v>25266912.07</v>
      </c>
      <c r="N38" s="7">
        <v>4771.2</v>
      </c>
      <c r="O38" s="1">
        <f t="shared" si="12"/>
        <v>1561.9739206069753</v>
      </c>
      <c r="P38" s="1">
        <f t="shared" si="12"/>
        <v>3265.8025905432596</v>
      </c>
      <c r="Q38" s="1">
        <f t="shared" si="12"/>
        <v>467.93778923541242</v>
      </c>
      <c r="R38" s="1">
        <f t="shared" si="12"/>
        <v>5295.7143003856472</v>
      </c>
      <c r="S38" s="4"/>
      <c r="T38" s="4"/>
      <c r="U38" s="4"/>
    </row>
    <row r="39" spans="1:21" x14ac:dyDescent="0.25">
      <c r="A39" s="3" t="str">
        <f t="shared" si="9"/>
        <v>M</v>
      </c>
      <c r="B39" s="3" t="s">
        <v>92</v>
      </c>
      <c r="C39" s="3" t="s">
        <v>93</v>
      </c>
      <c r="D39" s="3">
        <v>2635160.91</v>
      </c>
      <c r="E39" s="3">
        <v>18838343.34</v>
      </c>
      <c r="F39" s="3">
        <v>4177208.44</v>
      </c>
      <c r="G39" s="3">
        <v>2356774.17</v>
      </c>
      <c r="H39" s="3">
        <v>18838343.34</v>
      </c>
      <c r="I39" s="3">
        <v>4177208.44</v>
      </c>
      <c r="J39" s="27">
        <f t="shared" si="10"/>
        <v>2635160.91</v>
      </c>
      <c r="K39" s="27">
        <f t="shared" si="10"/>
        <v>18838343.34</v>
      </c>
      <c r="L39" s="27">
        <f t="shared" si="10"/>
        <v>4177208.44</v>
      </c>
      <c r="M39" s="27">
        <f t="shared" si="11"/>
        <v>25650712.690000001</v>
      </c>
      <c r="N39" s="7">
        <v>3969.2</v>
      </c>
      <c r="O39" s="1">
        <f t="shared" si="12"/>
        <v>663.90227501763582</v>
      </c>
      <c r="P39" s="1">
        <f t="shared" si="12"/>
        <v>4746.1310440391017</v>
      </c>
      <c r="Q39" s="1">
        <f t="shared" si="12"/>
        <v>1052.4056333770029</v>
      </c>
      <c r="R39" s="1">
        <f t="shared" si="12"/>
        <v>6462.4389524337403</v>
      </c>
      <c r="S39" s="4"/>
      <c r="T39" s="4"/>
      <c r="U39" s="4"/>
    </row>
    <row r="40" spans="1:21" x14ac:dyDescent="0.25">
      <c r="A40" s="3" t="str">
        <f t="shared" si="9"/>
        <v>M</v>
      </c>
      <c r="B40" s="3" t="s">
        <v>94</v>
      </c>
      <c r="C40" s="3" t="s">
        <v>95</v>
      </c>
      <c r="D40" s="3">
        <v>1401928.17</v>
      </c>
      <c r="E40" s="3">
        <v>6121481.9500000002</v>
      </c>
      <c r="F40" s="3">
        <v>1746881.4</v>
      </c>
      <c r="G40" s="3">
        <v>1269831.97</v>
      </c>
      <c r="H40" s="3">
        <v>6121481.9500000002</v>
      </c>
      <c r="I40" s="3">
        <v>1746881.4</v>
      </c>
      <c r="J40" s="27">
        <f t="shared" si="10"/>
        <v>1401928.17</v>
      </c>
      <c r="K40" s="27">
        <f t="shared" si="10"/>
        <v>6121481.9500000002</v>
      </c>
      <c r="L40" s="27">
        <f t="shared" si="10"/>
        <v>1746881.4</v>
      </c>
      <c r="M40" s="27">
        <f t="shared" si="11"/>
        <v>9270291.5199999996</v>
      </c>
      <c r="N40" s="7">
        <v>1390.9</v>
      </c>
      <c r="O40" s="1">
        <f t="shared" si="12"/>
        <v>1007.9288014954345</v>
      </c>
      <c r="P40" s="1">
        <f t="shared" si="12"/>
        <v>4401.0942195700627</v>
      </c>
      <c r="Q40" s="1">
        <f t="shared" si="12"/>
        <v>1255.9360126536774</v>
      </c>
      <c r="R40" s="1">
        <f t="shared" si="12"/>
        <v>6664.9590337191739</v>
      </c>
      <c r="S40" s="4"/>
      <c r="T40" s="4"/>
      <c r="U40" s="4"/>
    </row>
    <row r="41" spans="1:21" x14ac:dyDescent="0.25">
      <c r="A41" s="3" t="str">
        <f t="shared" si="9"/>
        <v>M</v>
      </c>
      <c r="B41" s="3" t="s">
        <v>96</v>
      </c>
      <c r="C41" s="3" t="s">
        <v>97</v>
      </c>
      <c r="D41" s="3">
        <v>250631.13</v>
      </c>
      <c r="E41" s="3">
        <v>1373422.3</v>
      </c>
      <c r="F41" s="3">
        <v>546700.98</v>
      </c>
      <c r="G41" s="3">
        <v>212163</v>
      </c>
      <c r="H41" s="3">
        <v>1373422.3</v>
      </c>
      <c r="I41" s="3">
        <v>523962.98</v>
      </c>
      <c r="J41" s="27">
        <f t="shared" si="10"/>
        <v>250631.13</v>
      </c>
      <c r="K41" s="27">
        <f t="shared" si="10"/>
        <v>1373422.3</v>
      </c>
      <c r="L41" s="27">
        <f t="shared" si="10"/>
        <v>546700.98</v>
      </c>
      <c r="M41" s="27">
        <f t="shared" si="11"/>
        <v>2170754.41</v>
      </c>
      <c r="N41" s="7">
        <v>304.89999999999998</v>
      </c>
      <c r="O41" s="1">
        <f t="shared" si="12"/>
        <v>822.01092161364386</v>
      </c>
      <c r="P41" s="1">
        <f t="shared" si="12"/>
        <v>4504.5008199409649</v>
      </c>
      <c r="Q41" s="1">
        <f t="shared" si="12"/>
        <v>1793.050114791735</v>
      </c>
      <c r="R41" s="1">
        <f t="shared" si="12"/>
        <v>7119.561856346344</v>
      </c>
      <c r="S41" s="4"/>
      <c r="T41" s="4"/>
      <c r="U41" s="4"/>
    </row>
    <row r="42" spans="1:21" x14ac:dyDescent="0.25">
      <c r="A42" s="3" t="str">
        <f t="shared" si="9"/>
        <v xml:space="preserve"> </v>
      </c>
      <c r="B42" s="3" t="s">
        <v>98</v>
      </c>
      <c r="C42" s="3" t="s">
        <v>99</v>
      </c>
      <c r="G42" s="3">
        <v>2123990.7999999998</v>
      </c>
      <c r="H42" s="3">
        <v>6496968.8300000001</v>
      </c>
      <c r="I42" s="3">
        <v>1040296.61</v>
      </c>
      <c r="J42" s="27">
        <f t="shared" si="10"/>
        <v>2123990.7999999998</v>
      </c>
      <c r="K42" s="27">
        <f t="shared" si="10"/>
        <v>6496968.8300000001</v>
      </c>
      <c r="L42" s="27">
        <f t="shared" si="10"/>
        <v>1040296.61</v>
      </c>
      <c r="M42" s="27">
        <f t="shared" si="11"/>
        <v>9661256.2399999984</v>
      </c>
      <c r="N42" s="7">
        <v>1716.1</v>
      </c>
      <c r="O42" s="1">
        <f t="shared" si="12"/>
        <v>1237.6847503059262</v>
      </c>
      <c r="P42" s="1">
        <f t="shared" si="12"/>
        <v>3785.8917487325916</v>
      </c>
      <c r="Q42" s="1">
        <f t="shared" si="12"/>
        <v>606.19812947963408</v>
      </c>
      <c r="R42" s="1">
        <f t="shared" si="12"/>
        <v>5629.7746285181511</v>
      </c>
      <c r="S42" s="4"/>
      <c r="T42" s="4"/>
      <c r="U42" s="4"/>
    </row>
    <row r="43" spans="1:21" x14ac:dyDescent="0.25">
      <c r="A43" s="3" t="str">
        <f t="shared" si="9"/>
        <v>M</v>
      </c>
      <c r="B43" s="3" t="s">
        <v>100</v>
      </c>
      <c r="C43" s="3" t="s">
        <v>101</v>
      </c>
      <c r="D43" s="3">
        <v>8581512.2700000033</v>
      </c>
      <c r="E43" s="3">
        <v>18604720.050000001</v>
      </c>
      <c r="F43" s="3">
        <v>3973738.43</v>
      </c>
      <c r="G43" s="3">
        <v>8047122.9299999997</v>
      </c>
      <c r="H43" s="3">
        <v>18604720.050000001</v>
      </c>
      <c r="I43" s="3">
        <v>3973738.43</v>
      </c>
      <c r="J43" s="27">
        <f t="shared" si="10"/>
        <v>8581512.2700000033</v>
      </c>
      <c r="K43" s="27">
        <f t="shared" si="10"/>
        <v>18604720.050000001</v>
      </c>
      <c r="L43" s="27">
        <f t="shared" si="10"/>
        <v>3973738.43</v>
      </c>
      <c r="M43" s="27">
        <f t="shared" si="11"/>
        <v>31159970.750000004</v>
      </c>
      <c r="N43" s="7">
        <v>4532</v>
      </c>
      <c r="O43" s="1">
        <f t="shared" si="12"/>
        <v>1893.5375706090033</v>
      </c>
      <c r="P43" s="1">
        <f t="shared" si="12"/>
        <v>4105.1897727272726</v>
      </c>
      <c r="Q43" s="1">
        <f t="shared" si="12"/>
        <v>876.81783539276262</v>
      </c>
      <c r="R43" s="1">
        <f t="shared" si="12"/>
        <v>6875.5451787290385</v>
      </c>
      <c r="S43" s="4"/>
      <c r="T43" s="4"/>
      <c r="U43" s="4"/>
    </row>
    <row r="44" spans="1:21" x14ac:dyDescent="0.25">
      <c r="A44" s="3" t="str">
        <f t="shared" si="9"/>
        <v xml:space="preserve"> </v>
      </c>
      <c r="B44" s="3" t="s">
        <v>102</v>
      </c>
      <c r="C44" s="3" t="s">
        <v>103</v>
      </c>
      <c r="G44" s="3">
        <v>1481163.01</v>
      </c>
      <c r="H44" s="3">
        <v>5421474.5800000001</v>
      </c>
      <c r="I44" s="3">
        <v>623078.66</v>
      </c>
      <c r="J44" s="27">
        <f t="shared" si="10"/>
        <v>1481163.01</v>
      </c>
      <c r="K44" s="27">
        <f t="shared" si="10"/>
        <v>5421474.5800000001</v>
      </c>
      <c r="L44" s="27">
        <f t="shared" si="10"/>
        <v>623078.66</v>
      </c>
      <c r="M44" s="27">
        <f t="shared" si="11"/>
        <v>7525716.25</v>
      </c>
      <c r="N44" s="7">
        <v>1422.3</v>
      </c>
      <c r="O44" s="1">
        <f t="shared" si="12"/>
        <v>1041.3857906208254</v>
      </c>
      <c r="P44" s="1">
        <f t="shared" si="12"/>
        <v>3811.7658581171345</v>
      </c>
      <c r="Q44" s="1">
        <f t="shared" si="12"/>
        <v>438.07822540954794</v>
      </c>
      <c r="R44" s="1">
        <f t="shared" si="12"/>
        <v>5291.2298741475079</v>
      </c>
      <c r="S44" s="4"/>
      <c r="T44" s="4"/>
      <c r="U44" s="4"/>
    </row>
    <row r="45" spans="1:21" x14ac:dyDescent="0.25">
      <c r="A45" s="3" t="str">
        <f t="shared" si="9"/>
        <v>M</v>
      </c>
      <c r="B45" s="3" t="s">
        <v>104</v>
      </c>
      <c r="C45" s="3" t="s">
        <v>105</v>
      </c>
      <c r="D45" s="3">
        <v>1251626.97</v>
      </c>
      <c r="E45" s="3">
        <v>4468053.7</v>
      </c>
      <c r="F45" s="3">
        <v>773443.1</v>
      </c>
      <c r="G45" s="3">
        <v>1135231.49</v>
      </c>
      <c r="H45" s="3">
        <v>4468053.7</v>
      </c>
      <c r="I45" s="3">
        <v>773443.1</v>
      </c>
      <c r="J45" s="27">
        <f t="shared" si="10"/>
        <v>1251626.97</v>
      </c>
      <c r="K45" s="27">
        <f t="shared" si="10"/>
        <v>4468053.7</v>
      </c>
      <c r="L45" s="27">
        <f t="shared" si="10"/>
        <v>773443.1</v>
      </c>
      <c r="M45" s="27">
        <f t="shared" si="11"/>
        <v>6493123.7699999996</v>
      </c>
      <c r="N45" s="7">
        <v>1104.4000000000001</v>
      </c>
      <c r="O45" s="1">
        <f t="shared" si="12"/>
        <v>1133.3094621513942</v>
      </c>
      <c r="P45" s="1">
        <f t="shared" si="12"/>
        <v>4045.6842629482071</v>
      </c>
      <c r="Q45" s="1">
        <f t="shared" si="12"/>
        <v>700.32877580586739</v>
      </c>
      <c r="R45" s="1">
        <f t="shared" si="12"/>
        <v>5879.3225009054686</v>
      </c>
      <c r="S45" s="4"/>
      <c r="T45" s="4"/>
      <c r="U45" s="4"/>
    </row>
    <row r="46" spans="1:21" x14ac:dyDescent="0.25">
      <c r="A46" s="3" t="str">
        <f t="shared" si="9"/>
        <v>M</v>
      </c>
      <c r="B46" s="3" t="s">
        <v>106</v>
      </c>
      <c r="C46" s="3" t="s">
        <v>107</v>
      </c>
      <c r="D46" s="3">
        <v>3712479.82</v>
      </c>
      <c r="E46" s="3">
        <v>5102885.58</v>
      </c>
      <c r="F46" s="3">
        <v>1121978.73</v>
      </c>
      <c r="G46" s="3">
        <v>3434771.21</v>
      </c>
      <c r="H46" s="3">
        <v>5102885.58</v>
      </c>
      <c r="I46" s="3">
        <v>1121978.73</v>
      </c>
      <c r="J46" s="27">
        <f t="shared" si="10"/>
        <v>3712479.82</v>
      </c>
      <c r="K46" s="27">
        <f t="shared" si="10"/>
        <v>5102885.58</v>
      </c>
      <c r="L46" s="27">
        <f t="shared" si="10"/>
        <v>1121978.73</v>
      </c>
      <c r="M46" s="27">
        <f t="shared" si="11"/>
        <v>9937344.1300000008</v>
      </c>
      <c r="N46" s="7">
        <v>1657.2</v>
      </c>
      <c r="O46" s="1">
        <f t="shared" si="12"/>
        <v>2240.2122978517982</v>
      </c>
      <c r="P46" s="1">
        <f t="shared" si="12"/>
        <v>3079.2213251267199</v>
      </c>
      <c r="Q46" s="1">
        <f t="shared" si="12"/>
        <v>677.03278421433743</v>
      </c>
      <c r="R46" s="1">
        <f t="shared" si="12"/>
        <v>5996.4664071928555</v>
      </c>
      <c r="S46" s="4"/>
      <c r="T46" s="4"/>
      <c r="U46" s="4"/>
    </row>
    <row r="47" spans="1:21" x14ac:dyDescent="0.25">
      <c r="A47" s="3" t="str">
        <f t="shared" si="9"/>
        <v xml:space="preserve"> </v>
      </c>
      <c r="B47" s="3" t="s">
        <v>108</v>
      </c>
      <c r="C47" s="3" t="s">
        <v>109</v>
      </c>
      <c r="G47" s="3">
        <v>13893547.57</v>
      </c>
      <c r="H47" s="3">
        <v>32288341</v>
      </c>
      <c r="I47" s="3">
        <v>2769836.08</v>
      </c>
      <c r="J47" s="27">
        <f t="shared" si="10"/>
        <v>13893547.57</v>
      </c>
      <c r="K47" s="27">
        <f t="shared" si="10"/>
        <v>32288341</v>
      </c>
      <c r="L47" s="27">
        <f t="shared" si="10"/>
        <v>2769836.08</v>
      </c>
      <c r="M47" s="27">
        <f t="shared" si="11"/>
        <v>48951724.649999999</v>
      </c>
      <c r="N47" s="7">
        <v>9311.7999999999993</v>
      </c>
      <c r="O47" s="1">
        <f t="shared" si="12"/>
        <v>1492.036724371228</v>
      </c>
      <c r="P47" s="1">
        <f t="shared" si="12"/>
        <v>3467.4650443523274</v>
      </c>
      <c r="Q47" s="1">
        <f t="shared" si="12"/>
        <v>297.45442127193456</v>
      </c>
      <c r="R47" s="1">
        <f t="shared" si="12"/>
        <v>5256.9561899954897</v>
      </c>
      <c r="S47" s="4"/>
      <c r="T47" s="4"/>
      <c r="U47" s="4"/>
    </row>
    <row r="48" spans="1:21" x14ac:dyDescent="0.25">
      <c r="A48" s="3" t="str">
        <f t="shared" si="9"/>
        <v>M</v>
      </c>
      <c r="B48" s="3" t="s">
        <v>110</v>
      </c>
      <c r="C48" s="3" t="s">
        <v>111</v>
      </c>
      <c r="D48" s="3">
        <v>624394.64</v>
      </c>
      <c r="E48" s="3">
        <v>2540913.02</v>
      </c>
      <c r="F48" s="3">
        <v>466991.35</v>
      </c>
      <c r="G48" s="3">
        <v>539842.73</v>
      </c>
      <c r="H48" s="3">
        <v>2540913.02</v>
      </c>
      <c r="I48" s="3">
        <v>466991.35</v>
      </c>
      <c r="J48" s="27">
        <f t="shared" si="10"/>
        <v>624394.64</v>
      </c>
      <c r="K48" s="27">
        <f t="shared" si="10"/>
        <v>2540913.02</v>
      </c>
      <c r="L48" s="27">
        <f t="shared" si="10"/>
        <v>466991.35</v>
      </c>
      <c r="M48" s="27">
        <f t="shared" si="11"/>
        <v>3632299.0100000002</v>
      </c>
      <c r="N48" s="7">
        <v>615.4</v>
      </c>
      <c r="O48" s="1">
        <f t="shared" si="12"/>
        <v>1014.615924601885</v>
      </c>
      <c r="P48" s="1">
        <f t="shared" si="12"/>
        <v>4128.8804354891126</v>
      </c>
      <c r="Q48" s="1">
        <f t="shared" si="12"/>
        <v>758.8419727006825</v>
      </c>
      <c r="R48" s="1">
        <f t="shared" si="12"/>
        <v>5902.3383327916808</v>
      </c>
      <c r="S48" s="4"/>
      <c r="T48" s="4"/>
      <c r="U48" s="4"/>
    </row>
    <row r="49" spans="1:21" x14ac:dyDescent="0.25">
      <c r="A49" s="3" t="str">
        <f t="shared" si="9"/>
        <v xml:space="preserve"> </v>
      </c>
      <c r="B49" s="3" t="s">
        <v>112</v>
      </c>
      <c r="C49" s="3" t="s">
        <v>113</v>
      </c>
      <c r="G49" s="3">
        <v>887378.4</v>
      </c>
      <c r="H49" s="3">
        <v>5495879.8799999999</v>
      </c>
      <c r="I49" s="3">
        <v>722811</v>
      </c>
      <c r="J49" s="27">
        <f t="shared" si="10"/>
        <v>887378.4</v>
      </c>
      <c r="K49" s="27">
        <f t="shared" si="10"/>
        <v>5495879.8799999999</v>
      </c>
      <c r="L49" s="27">
        <f t="shared" si="10"/>
        <v>722811</v>
      </c>
      <c r="M49" s="27">
        <f t="shared" si="11"/>
        <v>7106069.2800000003</v>
      </c>
      <c r="N49" s="7">
        <v>1217.0999999999999</v>
      </c>
      <c r="O49" s="1">
        <f t="shared" si="12"/>
        <v>729.09243283214209</v>
      </c>
      <c r="P49" s="1">
        <f t="shared" si="12"/>
        <v>4515.5532659600694</v>
      </c>
      <c r="Q49" s="1">
        <f t="shared" si="12"/>
        <v>593.87971407443933</v>
      </c>
      <c r="R49" s="1">
        <f t="shared" si="12"/>
        <v>5838.5254128666511</v>
      </c>
      <c r="S49" s="4"/>
      <c r="T49" s="4"/>
      <c r="U49" s="4"/>
    </row>
    <row r="50" spans="1:21" x14ac:dyDescent="0.25">
      <c r="A50" s="3" t="str">
        <f t="shared" ref="A50:A65" si="13">IF(D50&gt;0,"M"," ")</f>
        <v>M</v>
      </c>
      <c r="B50" s="3" t="s">
        <v>114</v>
      </c>
      <c r="C50" s="3" t="s">
        <v>115</v>
      </c>
      <c r="D50" s="3">
        <v>188405.25</v>
      </c>
      <c r="E50" s="3">
        <v>1876508.27</v>
      </c>
      <c r="F50" s="3">
        <v>270026.73</v>
      </c>
      <c r="G50" s="3">
        <v>149890.53</v>
      </c>
      <c r="H50" s="3">
        <v>1876508.27</v>
      </c>
      <c r="I50" s="3">
        <v>270026.73</v>
      </c>
      <c r="J50" s="27">
        <f t="shared" si="10"/>
        <v>188405.25</v>
      </c>
      <c r="K50" s="27">
        <f t="shared" si="10"/>
        <v>1876508.27</v>
      </c>
      <c r="L50" s="27">
        <f t="shared" si="10"/>
        <v>270026.73</v>
      </c>
      <c r="M50" s="27">
        <f t="shared" si="11"/>
        <v>2334940.25</v>
      </c>
      <c r="N50" s="7">
        <v>417.6</v>
      </c>
      <c r="O50" s="1">
        <f t="shared" si="12"/>
        <v>451.16199712643675</v>
      </c>
      <c r="P50" s="1">
        <f t="shared" si="12"/>
        <v>4493.5542863984674</v>
      </c>
      <c r="Q50" s="1">
        <f t="shared" si="12"/>
        <v>646.61573275862065</v>
      </c>
      <c r="R50" s="1">
        <f t="shared" si="12"/>
        <v>5591.3320162835244</v>
      </c>
      <c r="S50" s="4"/>
      <c r="T50" s="4"/>
      <c r="U50" s="4"/>
    </row>
    <row r="51" spans="1:21" x14ac:dyDescent="0.25">
      <c r="A51" s="3" t="str">
        <f t="shared" si="13"/>
        <v>M</v>
      </c>
      <c r="B51" s="3" t="s">
        <v>116</v>
      </c>
      <c r="C51" s="3" t="s">
        <v>117</v>
      </c>
      <c r="D51" s="3">
        <v>1663694.75</v>
      </c>
      <c r="E51" s="3">
        <v>6808326.3200000003</v>
      </c>
      <c r="F51" s="3">
        <v>925047.88</v>
      </c>
      <c r="G51" s="3">
        <v>1422783.04</v>
      </c>
      <c r="H51" s="3">
        <v>6808326.3200000003</v>
      </c>
      <c r="I51" s="3">
        <v>925047.88</v>
      </c>
      <c r="J51" s="27">
        <f t="shared" ref="J51:L66" si="14">IF(D51&gt;0,D51,G51)</f>
        <v>1663694.75</v>
      </c>
      <c r="K51" s="27">
        <f t="shared" si="14"/>
        <v>6808326.3200000003</v>
      </c>
      <c r="L51" s="27">
        <f t="shared" si="14"/>
        <v>925047.88</v>
      </c>
      <c r="M51" s="27">
        <f t="shared" ref="M51:M66" si="15">SUM(J51:L51)</f>
        <v>9397068.9500000011</v>
      </c>
      <c r="N51" s="7">
        <v>1724</v>
      </c>
      <c r="O51" s="1">
        <f t="shared" ref="O51:R66" si="16">J51/$N51</f>
        <v>965.02015661252904</v>
      </c>
      <c r="P51" s="1">
        <f t="shared" si="16"/>
        <v>3949.1451972157774</v>
      </c>
      <c r="Q51" s="1">
        <f t="shared" si="16"/>
        <v>536.57069605568449</v>
      </c>
      <c r="R51" s="1">
        <f t="shared" si="16"/>
        <v>5450.7360498839917</v>
      </c>
      <c r="S51" s="4"/>
      <c r="T51" s="4"/>
      <c r="U51" s="4"/>
    </row>
    <row r="52" spans="1:21" x14ac:dyDescent="0.25">
      <c r="A52" s="3" t="str">
        <f t="shared" si="13"/>
        <v>M</v>
      </c>
      <c r="B52" s="3" t="s">
        <v>118</v>
      </c>
      <c r="C52" s="3" t="s">
        <v>119</v>
      </c>
      <c r="D52" s="3">
        <v>3148270.06</v>
      </c>
      <c r="E52" s="3">
        <v>6156153.0099999998</v>
      </c>
      <c r="F52" s="3">
        <v>389222.78</v>
      </c>
      <c r="G52" s="3">
        <v>2689273.36</v>
      </c>
      <c r="H52" s="3">
        <v>6156153.0099999998</v>
      </c>
      <c r="I52" s="3">
        <v>389222.78</v>
      </c>
      <c r="J52" s="27">
        <f t="shared" si="14"/>
        <v>3148270.06</v>
      </c>
      <c r="K52" s="27">
        <f t="shared" si="14"/>
        <v>6156153.0099999998</v>
      </c>
      <c r="L52" s="27">
        <f t="shared" si="14"/>
        <v>389222.78</v>
      </c>
      <c r="M52" s="27">
        <f t="shared" si="15"/>
        <v>9693645.8499999996</v>
      </c>
      <c r="N52" s="7">
        <v>1886.8</v>
      </c>
      <c r="O52" s="1">
        <f t="shared" si="16"/>
        <v>1668.5764574941702</v>
      </c>
      <c r="P52" s="1">
        <f t="shared" si="16"/>
        <v>3262.7480443078225</v>
      </c>
      <c r="Q52" s="1">
        <f t="shared" si="16"/>
        <v>206.28724825100701</v>
      </c>
      <c r="R52" s="1">
        <f t="shared" si="16"/>
        <v>5137.6117500529999</v>
      </c>
      <c r="S52" s="4"/>
      <c r="T52" s="4"/>
      <c r="U52" s="4"/>
    </row>
    <row r="53" spans="1:21" x14ac:dyDescent="0.25">
      <c r="A53" s="3" t="str">
        <f t="shared" si="13"/>
        <v xml:space="preserve"> </v>
      </c>
      <c r="B53" s="3" t="s">
        <v>120</v>
      </c>
      <c r="C53" s="3" t="s">
        <v>121</v>
      </c>
      <c r="G53" s="3">
        <v>753533.31</v>
      </c>
      <c r="H53" s="3">
        <v>5811100.5800000001</v>
      </c>
      <c r="I53" s="3">
        <v>1044936.79</v>
      </c>
      <c r="J53" s="27">
        <f t="shared" si="14"/>
        <v>753533.31</v>
      </c>
      <c r="K53" s="27">
        <f t="shared" si="14"/>
        <v>5811100.5800000001</v>
      </c>
      <c r="L53" s="27">
        <f t="shared" si="14"/>
        <v>1044936.79</v>
      </c>
      <c r="M53" s="27">
        <f t="shared" si="15"/>
        <v>7609570.6800000006</v>
      </c>
      <c r="N53" s="7">
        <v>1168.3</v>
      </c>
      <c r="O53" s="1">
        <f t="shared" si="16"/>
        <v>644.98271847984256</v>
      </c>
      <c r="P53" s="1">
        <f t="shared" si="16"/>
        <v>4973.9797825900887</v>
      </c>
      <c r="Q53" s="1">
        <f t="shared" si="16"/>
        <v>894.40793460583757</v>
      </c>
      <c r="R53" s="1">
        <f t="shared" si="16"/>
        <v>6513.3704356757689</v>
      </c>
      <c r="S53" s="4"/>
      <c r="T53" s="4"/>
      <c r="U53" s="4"/>
    </row>
    <row r="54" spans="1:21" x14ac:dyDescent="0.25">
      <c r="A54" s="3" t="str">
        <f t="shared" si="13"/>
        <v>M</v>
      </c>
      <c r="B54" s="3" t="s">
        <v>122</v>
      </c>
      <c r="C54" s="3" t="s">
        <v>123</v>
      </c>
      <c r="D54" s="3">
        <v>743639.71</v>
      </c>
      <c r="E54" s="3">
        <v>1906449.25</v>
      </c>
      <c r="F54" s="3">
        <v>361333.6</v>
      </c>
      <c r="G54" s="3">
        <v>688409.42</v>
      </c>
      <c r="H54" s="3">
        <v>1906449.25</v>
      </c>
      <c r="I54" s="3">
        <v>361333.6</v>
      </c>
      <c r="J54" s="27">
        <f t="shared" si="14"/>
        <v>743639.71</v>
      </c>
      <c r="K54" s="27">
        <f t="shared" si="14"/>
        <v>1906449.25</v>
      </c>
      <c r="L54" s="27">
        <f t="shared" si="14"/>
        <v>361333.6</v>
      </c>
      <c r="M54" s="27">
        <f t="shared" si="15"/>
        <v>3011422.56</v>
      </c>
      <c r="N54" s="7">
        <v>474.4</v>
      </c>
      <c r="O54" s="1">
        <f t="shared" si="16"/>
        <v>1567.5373313659359</v>
      </c>
      <c r="P54" s="1">
        <f t="shared" si="16"/>
        <v>4018.6535623946038</v>
      </c>
      <c r="Q54" s="1">
        <f t="shared" si="16"/>
        <v>761.66441821247895</v>
      </c>
      <c r="R54" s="1">
        <f t="shared" si="16"/>
        <v>6347.8553119730186</v>
      </c>
      <c r="S54" s="4"/>
      <c r="T54" s="4"/>
      <c r="U54" s="4"/>
    </row>
    <row r="55" spans="1:21" x14ac:dyDescent="0.25">
      <c r="A55" s="3" t="str">
        <f t="shared" si="13"/>
        <v>M</v>
      </c>
      <c r="B55" s="3" t="s">
        <v>124</v>
      </c>
      <c r="C55" s="3" t="s">
        <v>125</v>
      </c>
      <c r="D55" s="3">
        <v>4153209.74</v>
      </c>
      <c r="E55" s="3">
        <v>6088860.4699999997</v>
      </c>
      <c r="F55" s="3">
        <v>634903.5</v>
      </c>
      <c r="G55" s="3">
        <v>3926459.54</v>
      </c>
      <c r="H55" s="3">
        <v>6088860.4699999997</v>
      </c>
      <c r="I55" s="3">
        <v>634903.5</v>
      </c>
      <c r="J55" s="27">
        <f t="shared" si="14"/>
        <v>4153209.74</v>
      </c>
      <c r="K55" s="27">
        <f t="shared" si="14"/>
        <v>6088860.4699999997</v>
      </c>
      <c r="L55" s="27">
        <f t="shared" si="14"/>
        <v>634903.5</v>
      </c>
      <c r="M55" s="27">
        <f t="shared" si="15"/>
        <v>10876973.710000001</v>
      </c>
      <c r="N55" s="7">
        <v>2073.3000000000002</v>
      </c>
      <c r="O55" s="1">
        <f t="shared" si="16"/>
        <v>2003.1880287464428</v>
      </c>
      <c r="P55" s="1">
        <f t="shared" si="16"/>
        <v>2936.796638209617</v>
      </c>
      <c r="Q55" s="1">
        <f t="shared" si="16"/>
        <v>306.22847634206335</v>
      </c>
      <c r="R55" s="1">
        <f t="shared" si="16"/>
        <v>5246.2131432981241</v>
      </c>
      <c r="S55" s="4"/>
      <c r="T55" s="4"/>
      <c r="U55" s="4"/>
    </row>
    <row r="56" spans="1:21" x14ac:dyDescent="0.25">
      <c r="A56" s="3" t="str">
        <f t="shared" si="13"/>
        <v>M</v>
      </c>
      <c r="B56" s="3" t="s">
        <v>126</v>
      </c>
      <c r="C56" s="3" t="s">
        <v>127</v>
      </c>
      <c r="D56" s="3">
        <v>1999408.07</v>
      </c>
      <c r="E56" s="3">
        <v>10755352.909999998</v>
      </c>
      <c r="F56" s="3">
        <v>1932367.9</v>
      </c>
      <c r="G56" s="3">
        <v>1730522.84</v>
      </c>
      <c r="H56" s="3">
        <v>10726925.369999999</v>
      </c>
      <c r="I56" s="3">
        <v>1932367.9</v>
      </c>
      <c r="J56" s="27">
        <f t="shared" si="14"/>
        <v>1999408.07</v>
      </c>
      <c r="K56" s="27">
        <f t="shared" si="14"/>
        <v>10755352.909999998</v>
      </c>
      <c r="L56" s="27">
        <f t="shared" si="14"/>
        <v>1932367.9</v>
      </c>
      <c r="M56" s="27">
        <f t="shared" si="15"/>
        <v>14687128.879999999</v>
      </c>
      <c r="N56" s="7">
        <v>2447.9</v>
      </c>
      <c r="O56" s="1">
        <f t="shared" si="16"/>
        <v>816.78502798316924</v>
      </c>
      <c r="P56" s="1">
        <f t="shared" si="16"/>
        <v>4393.7059969769998</v>
      </c>
      <c r="Q56" s="1">
        <f t="shared" si="16"/>
        <v>789.39821888149015</v>
      </c>
      <c r="R56" s="1">
        <f t="shared" si="16"/>
        <v>5999.8892438416597</v>
      </c>
      <c r="S56" s="4"/>
      <c r="T56" s="4"/>
      <c r="U56" s="4"/>
    </row>
    <row r="57" spans="1:21" x14ac:dyDescent="0.25">
      <c r="A57" s="3" t="str">
        <f t="shared" si="13"/>
        <v>M</v>
      </c>
      <c r="B57" s="3" t="s">
        <v>128</v>
      </c>
      <c r="C57" s="3" t="s">
        <v>129</v>
      </c>
      <c r="D57" s="3">
        <v>739453.34</v>
      </c>
      <c r="E57" s="3">
        <v>2535593.0299999998</v>
      </c>
      <c r="F57" s="3">
        <v>220656.77</v>
      </c>
      <c r="G57" s="3">
        <v>641570.94999999995</v>
      </c>
      <c r="H57" s="3">
        <v>2535593.0299999998</v>
      </c>
      <c r="I57" s="3">
        <v>220656.77</v>
      </c>
      <c r="J57" s="27">
        <f t="shared" si="14"/>
        <v>739453.34</v>
      </c>
      <c r="K57" s="27">
        <f t="shared" si="14"/>
        <v>2535593.0299999998</v>
      </c>
      <c r="L57" s="27">
        <f t="shared" si="14"/>
        <v>220656.77</v>
      </c>
      <c r="M57" s="27">
        <f t="shared" si="15"/>
        <v>3495703.1399999997</v>
      </c>
      <c r="N57" s="7">
        <v>617.29999999999995</v>
      </c>
      <c r="O57" s="1">
        <f t="shared" si="16"/>
        <v>1197.8832658350884</v>
      </c>
      <c r="P57" s="1">
        <f t="shared" si="16"/>
        <v>4107.5539121982829</v>
      </c>
      <c r="Q57" s="1">
        <f t="shared" si="16"/>
        <v>357.45467357848696</v>
      </c>
      <c r="R57" s="1">
        <f t="shared" si="16"/>
        <v>5662.8918516118583</v>
      </c>
      <c r="S57" s="4"/>
      <c r="T57" s="4"/>
      <c r="U57" s="4"/>
    </row>
    <row r="58" spans="1:21" x14ac:dyDescent="0.25">
      <c r="A58" s="3" t="str">
        <f t="shared" si="13"/>
        <v>M</v>
      </c>
      <c r="B58" s="3" t="s">
        <v>130</v>
      </c>
      <c r="C58" s="3" t="s">
        <v>131</v>
      </c>
      <c r="D58" s="3">
        <v>108200716.42999998</v>
      </c>
      <c r="E58" s="3">
        <v>70841383.760000005</v>
      </c>
      <c r="F58" s="3">
        <v>14173712.449999999</v>
      </c>
      <c r="G58" s="3">
        <v>103629959.15000001</v>
      </c>
      <c r="H58" s="3">
        <v>69397618.760000005</v>
      </c>
      <c r="I58" s="3">
        <v>14173712.449999999</v>
      </c>
      <c r="J58" s="27">
        <f t="shared" si="14"/>
        <v>108200716.42999998</v>
      </c>
      <c r="K58" s="27">
        <f t="shared" si="14"/>
        <v>70841383.760000005</v>
      </c>
      <c r="L58" s="27">
        <f t="shared" si="14"/>
        <v>14173712.449999999</v>
      </c>
      <c r="M58" s="27">
        <f t="shared" si="15"/>
        <v>193215812.63999999</v>
      </c>
      <c r="N58" s="7">
        <v>29256.3</v>
      </c>
      <c r="O58" s="1">
        <f t="shared" si="16"/>
        <v>3698.3732197851396</v>
      </c>
      <c r="P58" s="1">
        <f t="shared" si="16"/>
        <v>2421.4061162894832</v>
      </c>
      <c r="Q58" s="1">
        <f t="shared" si="16"/>
        <v>484.467019069397</v>
      </c>
      <c r="R58" s="1">
        <f t="shared" si="16"/>
        <v>6604.2463551440196</v>
      </c>
      <c r="S58" s="4"/>
      <c r="T58" s="4"/>
      <c r="U58" s="4"/>
    </row>
    <row r="59" spans="1:21" x14ac:dyDescent="0.25">
      <c r="A59" s="3" t="str">
        <f t="shared" si="13"/>
        <v>M</v>
      </c>
      <c r="B59" s="3" t="s">
        <v>132</v>
      </c>
      <c r="C59" s="3" t="s">
        <v>133</v>
      </c>
      <c r="D59" s="3">
        <v>2552118.42</v>
      </c>
      <c r="E59" s="3">
        <v>8608522.0899999999</v>
      </c>
      <c r="F59" s="3">
        <v>1822016.1</v>
      </c>
      <c r="G59" s="3">
        <v>2348663.5699999998</v>
      </c>
      <c r="H59" s="3">
        <v>8608522.0899999999</v>
      </c>
      <c r="I59" s="3">
        <v>1822016.1</v>
      </c>
      <c r="J59" s="27">
        <f t="shared" si="14"/>
        <v>2552118.42</v>
      </c>
      <c r="K59" s="27">
        <f t="shared" si="14"/>
        <v>8608522.0899999999</v>
      </c>
      <c r="L59" s="27">
        <f t="shared" si="14"/>
        <v>1822016.1</v>
      </c>
      <c r="M59" s="27">
        <f t="shared" si="15"/>
        <v>12982656.609999999</v>
      </c>
      <c r="N59" s="7">
        <v>2176.5</v>
      </c>
      <c r="O59" s="1">
        <f t="shared" si="16"/>
        <v>1172.5791040661613</v>
      </c>
      <c r="P59" s="1">
        <f t="shared" si="16"/>
        <v>3955.2134573857111</v>
      </c>
      <c r="Q59" s="1">
        <f t="shared" si="16"/>
        <v>837.13121984838051</v>
      </c>
      <c r="R59" s="1">
        <f t="shared" si="16"/>
        <v>5964.9237813002528</v>
      </c>
      <c r="S59" s="4"/>
      <c r="T59" s="4"/>
      <c r="U59" s="4"/>
    </row>
    <row r="60" spans="1:21" x14ac:dyDescent="0.25">
      <c r="A60" s="3" t="str">
        <f t="shared" si="13"/>
        <v>M</v>
      </c>
      <c r="B60" s="3" t="s">
        <v>134</v>
      </c>
      <c r="C60" s="3" t="s">
        <v>135</v>
      </c>
      <c r="D60" s="3">
        <v>6901112.6500000004</v>
      </c>
      <c r="E60" s="3">
        <v>27847925.010000002</v>
      </c>
      <c r="F60" s="3">
        <v>5149825.9000000004</v>
      </c>
      <c r="G60" s="3">
        <v>5935297.9100000001</v>
      </c>
      <c r="H60" s="3">
        <v>27847925.010000002</v>
      </c>
      <c r="I60" s="3">
        <v>5149825.9000000004</v>
      </c>
      <c r="J60" s="27">
        <f t="shared" si="14"/>
        <v>6901112.6500000004</v>
      </c>
      <c r="K60" s="27">
        <f t="shared" si="14"/>
        <v>27847925.010000002</v>
      </c>
      <c r="L60" s="27">
        <f t="shared" si="14"/>
        <v>5149825.9000000004</v>
      </c>
      <c r="M60" s="27">
        <f t="shared" si="15"/>
        <v>39898863.560000002</v>
      </c>
      <c r="N60" s="7">
        <v>6985.4</v>
      </c>
      <c r="O60" s="1">
        <f t="shared" si="16"/>
        <v>987.93378331949509</v>
      </c>
      <c r="P60" s="1">
        <f t="shared" si="16"/>
        <v>3986.5898889111581</v>
      </c>
      <c r="Q60" s="1">
        <f t="shared" si="16"/>
        <v>737.2270592951013</v>
      </c>
      <c r="R60" s="1">
        <f t="shared" si="16"/>
        <v>5711.7507315257544</v>
      </c>
      <c r="S60" s="4"/>
      <c r="T60" s="4"/>
      <c r="U60" s="4"/>
    </row>
    <row r="61" spans="1:21" x14ac:dyDescent="0.25">
      <c r="A61" s="3" t="str">
        <f t="shared" si="13"/>
        <v>M</v>
      </c>
      <c r="B61" s="3" t="s">
        <v>136</v>
      </c>
      <c r="C61" s="3" t="s">
        <v>137</v>
      </c>
      <c r="D61" s="3">
        <v>5706427.8300000001</v>
      </c>
      <c r="E61" s="3">
        <v>5101915.8499999996</v>
      </c>
      <c r="F61" s="3">
        <v>317273.15000000002</v>
      </c>
      <c r="G61" s="3">
        <v>5238483.82</v>
      </c>
      <c r="H61" s="3">
        <v>5101915.8499999996</v>
      </c>
      <c r="I61" s="3">
        <v>317273.15000000002</v>
      </c>
      <c r="J61" s="27">
        <f t="shared" si="14"/>
        <v>5706427.8300000001</v>
      </c>
      <c r="K61" s="27">
        <f t="shared" si="14"/>
        <v>5101915.8499999996</v>
      </c>
      <c r="L61" s="27">
        <f t="shared" si="14"/>
        <v>317273.15000000002</v>
      </c>
      <c r="M61" s="27">
        <f t="shared" si="15"/>
        <v>11125616.83</v>
      </c>
      <c r="N61" s="7">
        <v>2220.1</v>
      </c>
      <c r="O61" s="1">
        <f t="shared" si="16"/>
        <v>2570.3472050808523</v>
      </c>
      <c r="P61" s="1">
        <f t="shared" si="16"/>
        <v>2298.0567767217694</v>
      </c>
      <c r="Q61" s="1">
        <f t="shared" si="16"/>
        <v>142.90939597315437</v>
      </c>
      <c r="R61" s="1">
        <f t="shared" si="16"/>
        <v>5011.3133777757757</v>
      </c>
      <c r="S61" s="4"/>
      <c r="T61" s="4"/>
      <c r="U61" s="4"/>
    </row>
    <row r="62" spans="1:21" x14ac:dyDescent="0.25">
      <c r="A62" s="3" t="str">
        <f t="shared" si="13"/>
        <v>M</v>
      </c>
      <c r="B62" s="3" t="s">
        <v>138</v>
      </c>
      <c r="C62" s="3" t="s">
        <v>139</v>
      </c>
      <c r="D62" s="3">
        <v>1823221.62</v>
      </c>
      <c r="E62" s="3">
        <v>3126833.78</v>
      </c>
      <c r="F62" s="3">
        <v>512615.55</v>
      </c>
      <c r="G62" s="3">
        <v>1730012.49</v>
      </c>
      <c r="H62" s="3">
        <v>3126833.78</v>
      </c>
      <c r="I62" s="3">
        <v>512615.55</v>
      </c>
      <c r="J62" s="27">
        <f t="shared" si="14"/>
        <v>1823221.62</v>
      </c>
      <c r="K62" s="27">
        <f t="shared" si="14"/>
        <v>3126833.78</v>
      </c>
      <c r="L62" s="27">
        <f t="shared" si="14"/>
        <v>512615.55</v>
      </c>
      <c r="M62" s="27">
        <f t="shared" si="15"/>
        <v>5462670.9500000002</v>
      </c>
      <c r="N62" s="7">
        <v>831.1</v>
      </c>
      <c r="O62" s="1">
        <f t="shared" si="16"/>
        <v>2193.7451810853086</v>
      </c>
      <c r="P62" s="1">
        <f t="shared" si="16"/>
        <v>3762.2834556611715</v>
      </c>
      <c r="Q62" s="1">
        <f t="shared" si="16"/>
        <v>616.79166165323068</v>
      </c>
      <c r="R62" s="1">
        <f t="shared" si="16"/>
        <v>6572.8202983997116</v>
      </c>
      <c r="S62" s="4"/>
      <c r="T62" s="4"/>
      <c r="U62" s="4"/>
    </row>
    <row r="63" spans="1:21" x14ac:dyDescent="0.25">
      <c r="A63" s="3" t="str">
        <f t="shared" si="13"/>
        <v>M</v>
      </c>
      <c r="B63" s="3" t="s">
        <v>140</v>
      </c>
      <c r="C63" s="3" t="s">
        <v>141</v>
      </c>
      <c r="D63" s="3">
        <v>10289758.029999997</v>
      </c>
      <c r="E63" s="3">
        <v>15813686.890000001</v>
      </c>
      <c r="F63" s="3">
        <v>1672482.37</v>
      </c>
      <c r="G63" s="3">
        <v>9408908.5299999993</v>
      </c>
      <c r="H63" s="3">
        <v>15813686.890000001</v>
      </c>
      <c r="I63" s="3">
        <v>1672482.37</v>
      </c>
      <c r="J63" s="27">
        <f t="shared" si="14"/>
        <v>10289758.029999997</v>
      </c>
      <c r="K63" s="27">
        <f t="shared" si="14"/>
        <v>15813686.890000001</v>
      </c>
      <c r="L63" s="27">
        <f t="shared" si="14"/>
        <v>1672482.37</v>
      </c>
      <c r="M63" s="27">
        <f t="shared" si="15"/>
        <v>27775927.289999999</v>
      </c>
      <c r="N63" s="7">
        <v>5346.3</v>
      </c>
      <c r="O63" s="1">
        <f t="shared" si="16"/>
        <v>1924.6503245235017</v>
      </c>
      <c r="P63" s="1">
        <f t="shared" si="16"/>
        <v>2957.8749583824329</v>
      </c>
      <c r="Q63" s="1">
        <f t="shared" si="16"/>
        <v>312.82987673718276</v>
      </c>
      <c r="R63" s="1">
        <f t="shared" si="16"/>
        <v>5195.3551596431171</v>
      </c>
      <c r="S63" s="4"/>
      <c r="T63" s="4"/>
      <c r="U63" s="4"/>
    </row>
    <row r="64" spans="1:21" x14ac:dyDescent="0.25">
      <c r="A64" s="3" t="str">
        <f t="shared" si="13"/>
        <v xml:space="preserve"> </v>
      </c>
      <c r="B64" s="3" t="s">
        <v>142</v>
      </c>
      <c r="C64" s="3" t="s">
        <v>143</v>
      </c>
      <c r="G64" s="3">
        <v>916672.73</v>
      </c>
      <c r="H64" s="3">
        <v>3338066.28</v>
      </c>
      <c r="I64" s="3">
        <v>696978.8</v>
      </c>
      <c r="J64" s="27">
        <f t="shared" si="14"/>
        <v>916672.73</v>
      </c>
      <c r="K64" s="27">
        <f t="shared" si="14"/>
        <v>3338066.28</v>
      </c>
      <c r="L64" s="27">
        <f t="shared" si="14"/>
        <v>696978.8</v>
      </c>
      <c r="M64" s="27">
        <f t="shared" si="15"/>
        <v>4951717.8099999996</v>
      </c>
      <c r="N64" s="7">
        <v>797.8</v>
      </c>
      <c r="O64" s="1">
        <f t="shared" si="16"/>
        <v>1149.0006643268989</v>
      </c>
      <c r="P64" s="1">
        <f t="shared" si="16"/>
        <v>4184.0890950112807</v>
      </c>
      <c r="Q64" s="1">
        <f t="shared" si="16"/>
        <v>873.62597142140896</v>
      </c>
      <c r="R64" s="1">
        <f t="shared" si="16"/>
        <v>6206.715730759589</v>
      </c>
      <c r="S64" s="4"/>
      <c r="T64" s="4"/>
      <c r="U64" s="4"/>
    </row>
    <row r="65" spans="1:21" x14ac:dyDescent="0.25">
      <c r="A65" s="3" t="str">
        <f t="shared" si="13"/>
        <v>M</v>
      </c>
      <c r="B65" s="3" t="s">
        <v>144</v>
      </c>
      <c r="C65" s="3" t="s">
        <v>145</v>
      </c>
      <c r="D65" s="3">
        <v>1030765.62</v>
      </c>
      <c r="E65" s="3">
        <v>2138024.14</v>
      </c>
      <c r="F65" s="3">
        <v>583367.37</v>
      </c>
      <c r="G65" s="3">
        <v>978518.85</v>
      </c>
      <c r="H65" s="3">
        <v>2138024.14</v>
      </c>
      <c r="I65" s="3">
        <v>583367.37</v>
      </c>
      <c r="J65" s="27">
        <f t="shared" si="14"/>
        <v>1030765.62</v>
      </c>
      <c r="K65" s="27">
        <f t="shared" si="14"/>
        <v>2138024.14</v>
      </c>
      <c r="L65" s="27">
        <f t="shared" si="14"/>
        <v>583367.37</v>
      </c>
      <c r="M65" s="27">
        <f t="shared" si="15"/>
        <v>3752157.1300000004</v>
      </c>
      <c r="N65" s="7">
        <v>537.5</v>
      </c>
      <c r="O65" s="1">
        <f t="shared" si="16"/>
        <v>1917.7034790697674</v>
      </c>
      <c r="P65" s="1">
        <f t="shared" si="16"/>
        <v>3977.7193302325586</v>
      </c>
      <c r="Q65" s="1">
        <f t="shared" si="16"/>
        <v>1085.3346418604651</v>
      </c>
      <c r="R65" s="1">
        <f t="shared" si="16"/>
        <v>6980.7574511627918</v>
      </c>
      <c r="S65" s="4"/>
      <c r="T65" s="4"/>
      <c r="U65" s="4"/>
    </row>
    <row r="66" spans="1:21" x14ac:dyDescent="0.25">
      <c r="A66" s="3" t="str">
        <f t="shared" ref="A66:A81" si="17">IF(D66&gt;0,"M"," ")</f>
        <v>M</v>
      </c>
      <c r="B66" s="3" t="s">
        <v>146</v>
      </c>
      <c r="C66" s="3" t="s">
        <v>147</v>
      </c>
      <c r="D66" s="3">
        <v>1715909.17</v>
      </c>
      <c r="E66" s="3">
        <v>3812014.05</v>
      </c>
      <c r="F66" s="3">
        <v>434464.73</v>
      </c>
      <c r="G66" s="3">
        <v>1534660.25</v>
      </c>
      <c r="H66" s="3">
        <v>3812014.05</v>
      </c>
      <c r="I66" s="3">
        <v>434464.73</v>
      </c>
      <c r="J66" s="27">
        <f t="shared" si="14"/>
        <v>1715909.17</v>
      </c>
      <c r="K66" s="27">
        <f t="shared" si="14"/>
        <v>3812014.05</v>
      </c>
      <c r="L66" s="27">
        <f t="shared" si="14"/>
        <v>434464.73</v>
      </c>
      <c r="M66" s="27">
        <f t="shared" si="15"/>
        <v>5962387.9499999993</v>
      </c>
      <c r="N66" s="7">
        <v>1131.9000000000001</v>
      </c>
      <c r="O66" s="1">
        <f t="shared" si="16"/>
        <v>1515.954739818005</v>
      </c>
      <c r="P66" s="1">
        <f t="shared" si="16"/>
        <v>3367.8010866684331</v>
      </c>
      <c r="Q66" s="1">
        <f t="shared" si="16"/>
        <v>383.83667285095851</v>
      </c>
      <c r="R66" s="1">
        <f t="shared" si="16"/>
        <v>5267.5924993373965</v>
      </c>
      <c r="S66" s="4"/>
      <c r="T66" s="4"/>
      <c r="U66" s="4"/>
    </row>
    <row r="67" spans="1:21" x14ac:dyDescent="0.25">
      <c r="A67" s="3" t="str">
        <f t="shared" si="17"/>
        <v>M</v>
      </c>
      <c r="B67" s="3" t="s">
        <v>148</v>
      </c>
      <c r="C67" s="3" t="s">
        <v>149</v>
      </c>
      <c r="D67" s="3">
        <v>2980441.78</v>
      </c>
      <c r="E67" s="3">
        <v>7117723.3700000001</v>
      </c>
      <c r="F67" s="3">
        <v>887275.86</v>
      </c>
      <c r="G67" s="3">
        <v>2609140.67</v>
      </c>
      <c r="H67" s="3">
        <v>7117723.3700000001</v>
      </c>
      <c r="I67" s="3">
        <v>887275.86</v>
      </c>
      <c r="J67" s="27">
        <f t="shared" ref="J67:L82" si="18">IF(D67&gt;0,D67,G67)</f>
        <v>2980441.78</v>
      </c>
      <c r="K67" s="27">
        <f t="shared" si="18"/>
        <v>7117723.3700000001</v>
      </c>
      <c r="L67" s="27">
        <f t="shared" si="18"/>
        <v>887275.86</v>
      </c>
      <c r="M67" s="27">
        <f t="shared" ref="M67:M82" si="19">SUM(J67:L67)</f>
        <v>10985441.01</v>
      </c>
      <c r="N67" s="7">
        <v>1968.9</v>
      </c>
      <c r="O67" s="1">
        <f t="shared" ref="O67:R82" si="20">J67/$N67</f>
        <v>1513.7598557570216</v>
      </c>
      <c r="P67" s="1">
        <f t="shared" si="20"/>
        <v>3615.0761186449286</v>
      </c>
      <c r="Q67" s="1">
        <f t="shared" si="20"/>
        <v>450.64546701203716</v>
      </c>
      <c r="R67" s="1">
        <f t="shared" si="20"/>
        <v>5579.4814414139873</v>
      </c>
      <c r="S67" s="4"/>
      <c r="T67" s="4"/>
      <c r="U67" s="4"/>
    </row>
    <row r="68" spans="1:21" x14ac:dyDescent="0.25">
      <c r="A68" s="3" t="str">
        <f t="shared" si="17"/>
        <v>M</v>
      </c>
      <c r="B68" s="3" t="s">
        <v>150</v>
      </c>
      <c r="C68" s="3" t="s">
        <v>151</v>
      </c>
      <c r="D68" s="3">
        <v>3771777.93</v>
      </c>
      <c r="E68" s="3">
        <v>6538040.6200000001</v>
      </c>
      <c r="F68" s="3">
        <v>683254.89</v>
      </c>
      <c r="G68" s="3">
        <v>3045180.58</v>
      </c>
      <c r="H68" s="3">
        <v>6538040.6200000001</v>
      </c>
      <c r="I68" s="3">
        <v>683254.89</v>
      </c>
      <c r="J68" s="27">
        <f t="shared" si="18"/>
        <v>3771777.93</v>
      </c>
      <c r="K68" s="27">
        <f t="shared" si="18"/>
        <v>6538040.6200000001</v>
      </c>
      <c r="L68" s="27">
        <f t="shared" si="18"/>
        <v>683254.89</v>
      </c>
      <c r="M68" s="27">
        <f t="shared" si="19"/>
        <v>10993073.440000001</v>
      </c>
      <c r="N68" s="7">
        <v>2035.8</v>
      </c>
      <c r="O68" s="1">
        <f t="shared" si="20"/>
        <v>1852.7251842027706</v>
      </c>
      <c r="P68" s="1">
        <f t="shared" si="20"/>
        <v>3211.5338540131643</v>
      </c>
      <c r="Q68" s="1">
        <f t="shared" si="20"/>
        <v>335.61984969053935</v>
      </c>
      <c r="R68" s="1">
        <f t="shared" si="20"/>
        <v>5399.878887906475</v>
      </c>
      <c r="S68" s="4"/>
      <c r="T68" s="4"/>
      <c r="U68" s="4"/>
    </row>
    <row r="69" spans="1:21" x14ac:dyDescent="0.25">
      <c r="A69" s="3" t="str">
        <f t="shared" si="17"/>
        <v>M</v>
      </c>
      <c r="B69" s="3" t="s">
        <v>152</v>
      </c>
      <c r="C69" s="3" t="s">
        <v>153</v>
      </c>
      <c r="D69" s="3">
        <v>3660936.87</v>
      </c>
      <c r="E69" s="3">
        <v>10990882.17</v>
      </c>
      <c r="F69" s="3">
        <v>1557905.4</v>
      </c>
      <c r="G69" s="3">
        <v>3230749.11</v>
      </c>
      <c r="H69" s="3">
        <v>10990882.17</v>
      </c>
      <c r="I69" s="3">
        <v>1557905.4</v>
      </c>
      <c r="J69" s="27">
        <f t="shared" si="18"/>
        <v>3660936.87</v>
      </c>
      <c r="K69" s="27">
        <f t="shared" si="18"/>
        <v>10990882.17</v>
      </c>
      <c r="L69" s="27">
        <f t="shared" si="18"/>
        <v>1557905.4</v>
      </c>
      <c r="M69" s="27">
        <f t="shared" si="19"/>
        <v>16209724.439999999</v>
      </c>
      <c r="N69" s="7">
        <v>3057.6</v>
      </c>
      <c r="O69" s="1">
        <f t="shared" si="20"/>
        <v>1197.3236754317113</v>
      </c>
      <c r="P69" s="1">
        <f t="shared" si="20"/>
        <v>3594.6108614599689</v>
      </c>
      <c r="Q69" s="1">
        <f t="shared" si="20"/>
        <v>509.51903453689164</v>
      </c>
      <c r="R69" s="1">
        <f t="shared" si="20"/>
        <v>5301.4535714285712</v>
      </c>
      <c r="S69" s="4"/>
      <c r="T69" s="4"/>
      <c r="U69" s="4"/>
    </row>
    <row r="70" spans="1:21" x14ac:dyDescent="0.25">
      <c r="A70" s="3" t="str">
        <f t="shared" si="17"/>
        <v>M</v>
      </c>
      <c r="B70" s="3" t="s">
        <v>154</v>
      </c>
      <c r="C70" s="3" t="s">
        <v>155</v>
      </c>
      <c r="D70" s="3">
        <v>5126045.75</v>
      </c>
      <c r="E70" s="3">
        <v>13910809.1</v>
      </c>
      <c r="F70" s="3">
        <v>1704058.05</v>
      </c>
      <c r="G70" s="3">
        <v>4217701.79</v>
      </c>
      <c r="H70" s="3">
        <v>13822535.99</v>
      </c>
      <c r="I70" s="3">
        <v>1704058.05</v>
      </c>
      <c r="J70" s="27">
        <f t="shared" si="18"/>
        <v>5126045.75</v>
      </c>
      <c r="K70" s="27">
        <f t="shared" si="18"/>
        <v>13910809.1</v>
      </c>
      <c r="L70" s="27">
        <f t="shared" si="18"/>
        <v>1704058.05</v>
      </c>
      <c r="M70" s="27">
        <f t="shared" si="19"/>
        <v>20740912.900000002</v>
      </c>
      <c r="N70" s="7">
        <v>4064</v>
      </c>
      <c r="O70" s="1">
        <f t="shared" si="20"/>
        <v>1261.330155019685</v>
      </c>
      <c r="P70" s="1">
        <f t="shared" si="20"/>
        <v>3422.9353100393701</v>
      </c>
      <c r="Q70" s="1">
        <f t="shared" si="20"/>
        <v>419.30562253937006</v>
      </c>
      <c r="R70" s="1">
        <f t="shared" si="20"/>
        <v>5103.5710875984259</v>
      </c>
      <c r="S70" s="4"/>
      <c r="T70" s="4"/>
      <c r="U70" s="4"/>
    </row>
    <row r="71" spans="1:21" x14ac:dyDescent="0.25">
      <c r="A71" s="3" t="str">
        <f t="shared" si="17"/>
        <v>M</v>
      </c>
      <c r="B71" s="3" t="s">
        <v>156</v>
      </c>
      <c r="C71" s="3" t="s">
        <v>157</v>
      </c>
      <c r="D71" s="3">
        <v>4269966.34</v>
      </c>
      <c r="E71" s="3">
        <v>14089677.57</v>
      </c>
      <c r="F71" s="3">
        <v>1846513.89</v>
      </c>
      <c r="G71" s="3">
        <v>3795997.53</v>
      </c>
      <c r="H71" s="3">
        <v>14089677.57</v>
      </c>
      <c r="I71" s="3">
        <v>1846513.89</v>
      </c>
      <c r="J71" s="27">
        <f t="shared" si="18"/>
        <v>4269966.34</v>
      </c>
      <c r="K71" s="27">
        <f t="shared" si="18"/>
        <v>14089677.57</v>
      </c>
      <c r="L71" s="27">
        <f t="shared" si="18"/>
        <v>1846513.89</v>
      </c>
      <c r="M71" s="27">
        <f t="shared" si="19"/>
        <v>20206157.800000001</v>
      </c>
      <c r="N71" s="7">
        <v>3732</v>
      </c>
      <c r="O71" s="1">
        <f t="shared" si="20"/>
        <v>1144.1496087888531</v>
      </c>
      <c r="P71" s="1">
        <f t="shared" si="20"/>
        <v>3775.3691237942121</v>
      </c>
      <c r="Q71" s="1">
        <f t="shared" si="20"/>
        <v>494.77864147909963</v>
      </c>
      <c r="R71" s="1">
        <f t="shared" si="20"/>
        <v>5414.2973740621655</v>
      </c>
      <c r="S71" s="4"/>
      <c r="T71" s="4"/>
      <c r="U71" s="4"/>
    </row>
    <row r="72" spans="1:21" x14ac:dyDescent="0.25">
      <c r="A72" s="3" t="str">
        <f t="shared" si="17"/>
        <v>M</v>
      </c>
      <c r="B72" s="3" t="s">
        <v>158</v>
      </c>
      <c r="C72" s="3" t="s">
        <v>159</v>
      </c>
      <c r="D72" s="3">
        <v>1955629.53</v>
      </c>
      <c r="E72" s="3">
        <v>5857776.6000000006</v>
      </c>
      <c r="F72" s="3">
        <v>817424.24</v>
      </c>
      <c r="G72" s="3">
        <v>1710392.21</v>
      </c>
      <c r="H72" s="3">
        <v>5857776.5999999996</v>
      </c>
      <c r="I72" s="3">
        <v>817424.24</v>
      </c>
      <c r="J72" s="27">
        <f t="shared" si="18"/>
        <v>1955629.53</v>
      </c>
      <c r="K72" s="27">
        <f t="shared" si="18"/>
        <v>5857776.6000000006</v>
      </c>
      <c r="L72" s="27">
        <f t="shared" si="18"/>
        <v>817424.24</v>
      </c>
      <c r="M72" s="27">
        <f t="shared" si="19"/>
        <v>8630830.370000001</v>
      </c>
      <c r="N72" s="7">
        <v>1582</v>
      </c>
      <c r="O72" s="1">
        <f t="shared" si="20"/>
        <v>1236.1754298356511</v>
      </c>
      <c r="P72" s="1">
        <f t="shared" si="20"/>
        <v>3702.7664981036664</v>
      </c>
      <c r="Q72" s="1">
        <f t="shared" si="20"/>
        <v>516.70305941845766</v>
      </c>
      <c r="R72" s="1">
        <f t="shared" si="20"/>
        <v>5455.6449873577758</v>
      </c>
      <c r="S72" s="4"/>
      <c r="T72" s="4"/>
      <c r="U72" s="4"/>
    </row>
    <row r="73" spans="1:21" x14ac:dyDescent="0.25">
      <c r="A73" s="3" t="str">
        <f t="shared" si="17"/>
        <v>M</v>
      </c>
      <c r="B73" s="3" t="s">
        <v>160</v>
      </c>
      <c r="C73" s="3" t="s">
        <v>161</v>
      </c>
      <c r="D73" s="3">
        <v>3023008.67</v>
      </c>
      <c r="E73" s="3">
        <v>12296018.529999999</v>
      </c>
      <c r="F73" s="3">
        <v>2085122.49</v>
      </c>
      <c r="G73" s="3">
        <v>2685299.94</v>
      </c>
      <c r="H73" s="3">
        <v>12296018.529999999</v>
      </c>
      <c r="I73" s="3">
        <v>2085122.49</v>
      </c>
      <c r="J73" s="27">
        <f t="shared" si="18"/>
        <v>3023008.67</v>
      </c>
      <c r="K73" s="27">
        <f t="shared" si="18"/>
        <v>12296018.529999999</v>
      </c>
      <c r="L73" s="27">
        <f t="shared" si="18"/>
        <v>2085122.49</v>
      </c>
      <c r="M73" s="27">
        <f t="shared" si="19"/>
        <v>17404149.689999998</v>
      </c>
      <c r="N73" s="7">
        <v>3142.9</v>
      </c>
      <c r="O73" s="1">
        <f t="shared" si="20"/>
        <v>961.85327881892511</v>
      </c>
      <c r="P73" s="1">
        <f t="shared" si="20"/>
        <v>3912.3161825066018</v>
      </c>
      <c r="Q73" s="1">
        <f t="shared" si="20"/>
        <v>663.43901810429861</v>
      </c>
      <c r="R73" s="1">
        <f t="shared" si="20"/>
        <v>5537.6084794298249</v>
      </c>
      <c r="S73" s="4"/>
      <c r="T73" s="4"/>
      <c r="U73" s="4"/>
    </row>
    <row r="74" spans="1:21" x14ac:dyDescent="0.25">
      <c r="A74" s="3" t="str">
        <f t="shared" si="17"/>
        <v>M</v>
      </c>
      <c r="B74" s="3" t="s">
        <v>162</v>
      </c>
      <c r="C74" s="3" t="s">
        <v>163</v>
      </c>
      <c r="D74" s="3">
        <v>2959770.57</v>
      </c>
      <c r="E74" s="3">
        <v>4665351.83</v>
      </c>
      <c r="F74" s="3">
        <v>736664.2</v>
      </c>
      <c r="G74" s="3">
        <v>2725829.36</v>
      </c>
      <c r="H74" s="3">
        <v>4665351.83</v>
      </c>
      <c r="I74" s="3">
        <v>736664.2</v>
      </c>
      <c r="J74" s="27">
        <f t="shared" si="18"/>
        <v>2959770.57</v>
      </c>
      <c r="K74" s="27">
        <f t="shared" si="18"/>
        <v>4665351.83</v>
      </c>
      <c r="L74" s="27">
        <f t="shared" si="18"/>
        <v>736664.2</v>
      </c>
      <c r="M74" s="27">
        <f t="shared" si="19"/>
        <v>8361786.6000000006</v>
      </c>
      <c r="N74" s="7">
        <v>1436.8</v>
      </c>
      <c r="O74" s="1">
        <f t="shared" si="20"/>
        <v>2059.9739490534521</v>
      </c>
      <c r="P74" s="1">
        <f t="shared" si="20"/>
        <v>3247.0433115256128</v>
      </c>
      <c r="Q74" s="1">
        <f t="shared" si="20"/>
        <v>512.71172048997767</v>
      </c>
      <c r="R74" s="1">
        <f t="shared" si="20"/>
        <v>5819.7289810690427</v>
      </c>
      <c r="S74" s="4"/>
      <c r="T74" s="4"/>
      <c r="U74" s="4"/>
    </row>
    <row r="75" spans="1:21" x14ac:dyDescent="0.25">
      <c r="A75" s="3" t="str">
        <f t="shared" si="17"/>
        <v>M</v>
      </c>
      <c r="B75" s="3" t="s">
        <v>164</v>
      </c>
      <c r="C75" s="3" t="s">
        <v>165</v>
      </c>
      <c r="D75" s="3">
        <v>17124147.490000002</v>
      </c>
      <c r="E75" s="3">
        <v>43992184.019999996</v>
      </c>
      <c r="F75" s="3">
        <v>6058153.2599999998</v>
      </c>
      <c r="G75" s="3">
        <v>14999250.4</v>
      </c>
      <c r="H75" s="3">
        <v>43992184.020000003</v>
      </c>
      <c r="I75" s="3">
        <v>6058153.2599999998</v>
      </c>
      <c r="J75" s="27">
        <f t="shared" si="18"/>
        <v>17124147.490000002</v>
      </c>
      <c r="K75" s="27">
        <f t="shared" si="18"/>
        <v>43992184.019999996</v>
      </c>
      <c r="L75" s="27">
        <f t="shared" si="18"/>
        <v>6058153.2599999998</v>
      </c>
      <c r="M75" s="27">
        <f t="shared" si="19"/>
        <v>67174484.769999996</v>
      </c>
      <c r="N75" s="7">
        <v>12162.2</v>
      </c>
      <c r="O75" s="1">
        <f t="shared" si="20"/>
        <v>1407.9810799033071</v>
      </c>
      <c r="P75" s="1">
        <f t="shared" si="20"/>
        <v>3617.1238772590482</v>
      </c>
      <c r="Q75" s="1">
        <f t="shared" si="20"/>
        <v>498.11327391425891</v>
      </c>
      <c r="R75" s="1">
        <f t="shared" si="20"/>
        <v>5523.2182310766138</v>
      </c>
      <c r="S75" s="4"/>
      <c r="T75" s="4"/>
      <c r="U75" s="4"/>
    </row>
    <row r="76" spans="1:21" x14ac:dyDescent="0.25">
      <c r="A76" s="3" t="str">
        <f t="shared" si="17"/>
        <v>M</v>
      </c>
      <c r="B76" s="3" t="s">
        <v>166</v>
      </c>
      <c r="C76" s="3" t="s">
        <v>167</v>
      </c>
      <c r="D76" s="3">
        <v>5385578.5900000017</v>
      </c>
      <c r="E76" s="3">
        <v>21339350.490000002</v>
      </c>
      <c r="F76" s="3">
        <v>4718438.88</v>
      </c>
      <c r="G76" s="3">
        <v>4889395</v>
      </c>
      <c r="H76" s="3">
        <v>21339350.489999998</v>
      </c>
      <c r="I76" s="3">
        <v>4718438.88</v>
      </c>
      <c r="J76" s="27">
        <f t="shared" si="18"/>
        <v>5385578.5900000017</v>
      </c>
      <c r="K76" s="27">
        <f t="shared" si="18"/>
        <v>21339350.490000002</v>
      </c>
      <c r="L76" s="27">
        <f t="shared" si="18"/>
        <v>4718438.88</v>
      </c>
      <c r="M76" s="27">
        <f t="shared" si="19"/>
        <v>31443367.960000005</v>
      </c>
      <c r="N76" s="7">
        <v>5134.1000000000004</v>
      </c>
      <c r="O76" s="1">
        <f t="shared" si="20"/>
        <v>1048.98202021776</v>
      </c>
      <c r="P76" s="1">
        <f t="shared" si="20"/>
        <v>4156.3955688436145</v>
      </c>
      <c r="Q76" s="1">
        <f t="shared" si="20"/>
        <v>919.03914610155618</v>
      </c>
      <c r="R76" s="1">
        <f t="shared" si="20"/>
        <v>6124.4167351629303</v>
      </c>
      <c r="S76" s="4"/>
      <c r="T76" s="4"/>
      <c r="U76" s="4"/>
    </row>
    <row r="77" spans="1:21" x14ac:dyDescent="0.25">
      <c r="A77" s="3" t="str">
        <f t="shared" si="17"/>
        <v>M</v>
      </c>
      <c r="B77" s="3" t="s">
        <v>168</v>
      </c>
      <c r="C77" s="3" t="s">
        <v>169</v>
      </c>
      <c r="D77" s="3">
        <v>1057065.93</v>
      </c>
      <c r="E77" s="3">
        <v>3270997.01</v>
      </c>
      <c r="F77" s="3">
        <v>488538.22</v>
      </c>
      <c r="G77" s="3">
        <v>1007677.49</v>
      </c>
      <c r="H77" s="3">
        <v>3270997.01</v>
      </c>
      <c r="I77" s="3">
        <v>488538.22</v>
      </c>
      <c r="J77" s="27">
        <f t="shared" si="18"/>
        <v>1057065.93</v>
      </c>
      <c r="K77" s="27">
        <f t="shared" si="18"/>
        <v>3270997.01</v>
      </c>
      <c r="L77" s="27">
        <f t="shared" si="18"/>
        <v>488538.22</v>
      </c>
      <c r="M77" s="27">
        <f t="shared" si="19"/>
        <v>4816601.1599999992</v>
      </c>
      <c r="N77" s="7">
        <v>839.8</v>
      </c>
      <c r="O77" s="1">
        <f t="shared" si="20"/>
        <v>1258.7115146463443</v>
      </c>
      <c r="P77" s="1">
        <f t="shared" si="20"/>
        <v>3894.9714336746842</v>
      </c>
      <c r="Q77" s="1">
        <f t="shared" si="20"/>
        <v>581.73162657775663</v>
      </c>
      <c r="R77" s="1">
        <f t="shared" si="20"/>
        <v>5735.4145748987848</v>
      </c>
      <c r="S77" s="4"/>
      <c r="T77" s="4"/>
      <c r="U77" s="4"/>
    </row>
    <row r="78" spans="1:21" x14ac:dyDescent="0.25">
      <c r="A78" s="3" t="str">
        <f t="shared" si="17"/>
        <v>M</v>
      </c>
      <c r="B78" s="3" t="s">
        <v>170</v>
      </c>
      <c r="C78" s="3" t="s">
        <v>171</v>
      </c>
      <c r="D78" s="3">
        <v>4405666.07</v>
      </c>
      <c r="E78" s="3">
        <v>11032049.529999999</v>
      </c>
      <c r="F78" s="3">
        <v>1436187.77</v>
      </c>
      <c r="G78" s="3">
        <v>3347146.63</v>
      </c>
      <c r="H78" s="3">
        <v>10740839.529999999</v>
      </c>
      <c r="I78" s="3">
        <v>1436187.77</v>
      </c>
      <c r="J78" s="27">
        <f t="shared" si="18"/>
        <v>4405666.07</v>
      </c>
      <c r="K78" s="27">
        <f t="shared" si="18"/>
        <v>11032049.529999999</v>
      </c>
      <c r="L78" s="27">
        <f t="shared" si="18"/>
        <v>1436187.77</v>
      </c>
      <c r="M78" s="27">
        <f t="shared" si="19"/>
        <v>16873903.370000001</v>
      </c>
      <c r="N78" s="7">
        <v>2905.7</v>
      </c>
      <c r="O78" s="1">
        <f t="shared" si="20"/>
        <v>1516.2150497298414</v>
      </c>
      <c r="P78" s="1">
        <f t="shared" si="20"/>
        <v>3796.6925456860654</v>
      </c>
      <c r="Q78" s="1">
        <f t="shared" si="20"/>
        <v>494.26567436418077</v>
      </c>
      <c r="R78" s="1">
        <f t="shared" si="20"/>
        <v>5807.173269780088</v>
      </c>
      <c r="S78" s="4"/>
      <c r="T78" s="4"/>
      <c r="U78" s="4"/>
    </row>
    <row r="79" spans="1:21" x14ac:dyDescent="0.25">
      <c r="A79" s="3" t="str">
        <f t="shared" si="17"/>
        <v>M</v>
      </c>
      <c r="B79" s="3" t="s">
        <v>172</v>
      </c>
      <c r="C79" s="3" t="s">
        <v>173</v>
      </c>
      <c r="D79" s="3">
        <v>1238800.8799999999</v>
      </c>
      <c r="E79" s="3">
        <v>3516413.79</v>
      </c>
      <c r="F79" s="3">
        <v>619486.38</v>
      </c>
      <c r="G79" s="3">
        <v>1061805.2</v>
      </c>
      <c r="H79" s="3">
        <v>3516413.79</v>
      </c>
      <c r="I79" s="3">
        <v>619486.38</v>
      </c>
      <c r="J79" s="27">
        <f t="shared" si="18"/>
        <v>1238800.8799999999</v>
      </c>
      <c r="K79" s="27">
        <f t="shared" si="18"/>
        <v>3516413.79</v>
      </c>
      <c r="L79" s="27">
        <f t="shared" si="18"/>
        <v>619486.38</v>
      </c>
      <c r="M79" s="27">
        <f t="shared" si="19"/>
        <v>5374701.0499999998</v>
      </c>
      <c r="N79" s="7">
        <v>826.3</v>
      </c>
      <c r="O79" s="1">
        <f t="shared" si="20"/>
        <v>1499.2144257533582</v>
      </c>
      <c r="P79" s="1">
        <f t="shared" si="20"/>
        <v>4255.613929565533</v>
      </c>
      <c r="Q79" s="1">
        <f t="shared" si="20"/>
        <v>749.71121868570742</v>
      </c>
      <c r="R79" s="1">
        <f t="shared" si="20"/>
        <v>6504.5395740045988</v>
      </c>
      <c r="S79" s="4"/>
      <c r="T79" s="4"/>
      <c r="U79" s="4"/>
    </row>
    <row r="80" spans="1:21" x14ac:dyDescent="0.25">
      <c r="A80" s="3" t="str">
        <f t="shared" si="17"/>
        <v>M</v>
      </c>
      <c r="B80" s="3" t="s">
        <v>174</v>
      </c>
      <c r="C80" s="3" t="s">
        <v>175</v>
      </c>
      <c r="D80" s="3">
        <v>2233572.59</v>
      </c>
      <c r="E80" s="3">
        <v>9264646.5700000003</v>
      </c>
      <c r="F80" s="3">
        <v>1717688.4</v>
      </c>
      <c r="G80" s="3">
        <v>1970131.42</v>
      </c>
      <c r="H80" s="3">
        <v>8501269.0099999998</v>
      </c>
      <c r="I80" s="3">
        <v>1782998.06</v>
      </c>
      <c r="J80" s="27">
        <f t="shared" si="18"/>
        <v>2233572.59</v>
      </c>
      <c r="K80" s="27">
        <f t="shared" si="18"/>
        <v>9264646.5700000003</v>
      </c>
      <c r="L80" s="27">
        <f t="shared" si="18"/>
        <v>1717688.4</v>
      </c>
      <c r="M80" s="27">
        <f t="shared" si="19"/>
        <v>13215907.560000001</v>
      </c>
      <c r="N80" s="7">
        <v>2093.1</v>
      </c>
      <c r="O80" s="1">
        <f t="shared" si="20"/>
        <v>1067.1122211074482</v>
      </c>
      <c r="P80" s="1">
        <f t="shared" si="20"/>
        <v>4426.2799531794944</v>
      </c>
      <c r="Q80" s="1">
        <f t="shared" si="20"/>
        <v>820.64325641393145</v>
      </c>
      <c r="R80" s="1">
        <f t="shared" si="20"/>
        <v>6314.0354307008747</v>
      </c>
      <c r="S80" s="4"/>
      <c r="T80" s="4"/>
      <c r="U80" s="4"/>
    </row>
    <row r="81" spans="1:21" x14ac:dyDescent="0.25">
      <c r="A81" s="3" t="str">
        <f t="shared" si="17"/>
        <v xml:space="preserve"> </v>
      </c>
      <c r="B81" s="3" t="s">
        <v>176</v>
      </c>
      <c r="C81" s="3" t="s">
        <v>177</v>
      </c>
      <c r="G81" s="3">
        <v>1082376.3700000001</v>
      </c>
      <c r="H81" s="3">
        <v>3991707.03</v>
      </c>
      <c r="I81" s="3">
        <v>675044</v>
      </c>
      <c r="J81" s="27">
        <f t="shared" si="18"/>
        <v>1082376.3700000001</v>
      </c>
      <c r="K81" s="27">
        <f t="shared" si="18"/>
        <v>3991707.03</v>
      </c>
      <c r="L81" s="27">
        <f t="shared" si="18"/>
        <v>675044</v>
      </c>
      <c r="M81" s="27">
        <f t="shared" si="19"/>
        <v>5749127.4000000004</v>
      </c>
      <c r="N81" s="7">
        <v>1043.9000000000001</v>
      </c>
      <c r="O81" s="1">
        <f t="shared" si="20"/>
        <v>1036.8582910240445</v>
      </c>
      <c r="P81" s="1">
        <f t="shared" si="20"/>
        <v>3823.8404349075577</v>
      </c>
      <c r="Q81" s="1">
        <f t="shared" si="20"/>
        <v>646.65580994348113</v>
      </c>
      <c r="R81" s="1">
        <f t="shared" si="20"/>
        <v>5507.3545358750835</v>
      </c>
      <c r="S81" s="4"/>
      <c r="T81" s="4"/>
      <c r="U81" s="4"/>
    </row>
    <row r="82" spans="1:21" x14ac:dyDescent="0.25">
      <c r="A82" s="3" t="str">
        <f t="shared" ref="A82:A97" si="21">IF(D82&gt;0,"M"," ")</f>
        <v>M</v>
      </c>
      <c r="B82" s="3" t="s">
        <v>178</v>
      </c>
      <c r="C82" s="3" t="s">
        <v>179</v>
      </c>
      <c r="D82" s="3">
        <v>12074994.140000002</v>
      </c>
      <c r="E82" s="3">
        <v>23768727.539999999</v>
      </c>
      <c r="F82" s="3">
        <v>3738110.13</v>
      </c>
      <c r="G82" s="3">
        <v>10707289.4</v>
      </c>
      <c r="H82" s="3">
        <v>23768727.539999999</v>
      </c>
      <c r="I82" s="3">
        <v>3738110.13</v>
      </c>
      <c r="J82" s="27">
        <f t="shared" si="18"/>
        <v>12074994.140000002</v>
      </c>
      <c r="K82" s="27">
        <f t="shared" si="18"/>
        <v>23768727.539999999</v>
      </c>
      <c r="L82" s="27">
        <f t="shared" si="18"/>
        <v>3738110.13</v>
      </c>
      <c r="M82" s="27">
        <f t="shared" si="19"/>
        <v>39581831.810000002</v>
      </c>
      <c r="N82" s="7">
        <v>6848.5</v>
      </c>
      <c r="O82" s="1">
        <f t="shared" si="20"/>
        <v>1763.1589603562827</v>
      </c>
      <c r="P82" s="1">
        <f t="shared" si="20"/>
        <v>3470.6472278601154</v>
      </c>
      <c r="Q82" s="1">
        <f t="shared" si="20"/>
        <v>545.82903263488356</v>
      </c>
      <c r="R82" s="1">
        <f t="shared" si="20"/>
        <v>5779.6352208512817</v>
      </c>
      <c r="S82" s="4"/>
      <c r="T82" s="4"/>
      <c r="U82" s="4"/>
    </row>
    <row r="83" spans="1:21" x14ac:dyDescent="0.25">
      <c r="A83" s="3" t="str">
        <f t="shared" si="21"/>
        <v>M</v>
      </c>
      <c r="B83" s="3" t="s">
        <v>180</v>
      </c>
      <c r="C83" s="3" t="s">
        <v>181</v>
      </c>
      <c r="D83" s="3">
        <v>2723307.5</v>
      </c>
      <c r="E83" s="3">
        <v>6944031.3700000001</v>
      </c>
      <c r="F83" s="3">
        <v>1264158.53</v>
      </c>
      <c r="G83" s="3">
        <v>2366063.75</v>
      </c>
      <c r="H83" s="3">
        <v>6904224.3700000001</v>
      </c>
      <c r="I83" s="3">
        <v>1028332.53</v>
      </c>
      <c r="J83" s="27">
        <f t="shared" ref="J83:L98" si="22">IF(D83&gt;0,D83,G83)</f>
        <v>2723307.5</v>
      </c>
      <c r="K83" s="27">
        <f t="shared" si="22"/>
        <v>6944031.3700000001</v>
      </c>
      <c r="L83" s="27">
        <f t="shared" si="22"/>
        <v>1264158.53</v>
      </c>
      <c r="M83" s="27">
        <f t="shared" ref="M83:M98" si="23">SUM(J83:L83)</f>
        <v>10931497.4</v>
      </c>
      <c r="N83" s="7">
        <v>1896.8</v>
      </c>
      <c r="O83" s="1">
        <f t="shared" ref="O83:R98" si="24">J83/$N83</f>
        <v>1435.737821594264</v>
      </c>
      <c r="P83" s="1">
        <f t="shared" si="24"/>
        <v>3660.9191111345426</v>
      </c>
      <c r="Q83" s="1">
        <f t="shared" si="24"/>
        <v>666.46906895824554</v>
      </c>
      <c r="R83" s="1">
        <f t="shared" si="24"/>
        <v>5763.1260016870519</v>
      </c>
      <c r="S83" s="4"/>
      <c r="T83" s="4"/>
      <c r="U83" s="4"/>
    </row>
    <row r="84" spans="1:21" x14ac:dyDescent="0.25">
      <c r="A84" s="3" t="str">
        <f t="shared" si="21"/>
        <v>M</v>
      </c>
      <c r="B84" s="3" t="s">
        <v>182</v>
      </c>
      <c r="C84" s="3" t="s">
        <v>183</v>
      </c>
      <c r="D84" s="3">
        <v>1125637.96</v>
      </c>
      <c r="E84" s="3">
        <v>2976412.46</v>
      </c>
      <c r="F84" s="3">
        <v>547144.06000000006</v>
      </c>
      <c r="G84" s="3">
        <v>988729.97</v>
      </c>
      <c r="H84" s="3">
        <v>2976412.46</v>
      </c>
      <c r="I84" s="3">
        <v>547144.06000000006</v>
      </c>
      <c r="J84" s="27">
        <f t="shared" si="22"/>
        <v>1125637.96</v>
      </c>
      <c r="K84" s="27">
        <f t="shared" si="22"/>
        <v>2976412.46</v>
      </c>
      <c r="L84" s="27">
        <f t="shared" si="22"/>
        <v>547144.06000000006</v>
      </c>
      <c r="M84" s="27">
        <f t="shared" si="23"/>
        <v>4649194.4800000004</v>
      </c>
      <c r="N84" s="7">
        <v>806.4</v>
      </c>
      <c r="O84" s="1">
        <f t="shared" si="24"/>
        <v>1395.8804067460317</v>
      </c>
      <c r="P84" s="1">
        <f t="shared" si="24"/>
        <v>3690.9876736111109</v>
      </c>
      <c r="Q84" s="1">
        <f t="shared" si="24"/>
        <v>678.50205853174612</v>
      </c>
      <c r="R84" s="1">
        <f t="shared" si="24"/>
        <v>5765.3701388888894</v>
      </c>
      <c r="S84" s="4"/>
      <c r="T84" s="4"/>
      <c r="U84" s="4"/>
    </row>
    <row r="85" spans="1:21" x14ac:dyDescent="0.25">
      <c r="A85" s="3" t="str">
        <f t="shared" si="21"/>
        <v>M</v>
      </c>
      <c r="B85" s="3" t="s">
        <v>184</v>
      </c>
      <c r="C85" s="3" t="s">
        <v>185</v>
      </c>
      <c r="D85" s="3">
        <v>9872841.4900000021</v>
      </c>
      <c r="E85" s="3">
        <v>24806750.380000003</v>
      </c>
      <c r="F85" s="3">
        <v>3312951.79</v>
      </c>
      <c r="G85" s="3">
        <v>8978211.8300000001</v>
      </c>
      <c r="H85" s="3">
        <v>24806665.539999999</v>
      </c>
      <c r="I85" s="3">
        <v>3312951.79</v>
      </c>
      <c r="J85" s="27">
        <f t="shared" si="22"/>
        <v>9872841.4900000021</v>
      </c>
      <c r="K85" s="27">
        <f t="shared" si="22"/>
        <v>24806750.380000003</v>
      </c>
      <c r="L85" s="27">
        <f t="shared" si="22"/>
        <v>3312951.79</v>
      </c>
      <c r="M85" s="27">
        <f t="shared" si="23"/>
        <v>37992543.660000004</v>
      </c>
      <c r="N85" s="7">
        <v>6690.8</v>
      </c>
      <c r="O85" s="1">
        <f t="shared" si="24"/>
        <v>1475.5846072218571</v>
      </c>
      <c r="P85" s="1">
        <f t="shared" si="24"/>
        <v>3707.5910773001738</v>
      </c>
      <c r="Q85" s="1">
        <f t="shared" si="24"/>
        <v>495.15032432594006</v>
      </c>
      <c r="R85" s="1">
        <f t="shared" si="24"/>
        <v>5678.326008847971</v>
      </c>
      <c r="S85" s="4"/>
      <c r="T85" s="4"/>
      <c r="U85" s="4"/>
    </row>
    <row r="86" spans="1:21" x14ac:dyDescent="0.25">
      <c r="A86" s="3" t="str">
        <f t="shared" si="21"/>
        <v>M</v>
      </c>
      <c r="B86" s="3" t="s">
        <v>186</v>
      </c>
      <c r="C86" s="3" t="s">
        <v>187</v>
      </c>
      <c r="D86" s="3">
        <v>1493374.59</v>
      </c>
      <c r="E86" s="3">
        <v>9886529.2899999991</v>
      </c>
      <c r="F86" s="3">
        <v>2112881.7599999998</v>
      </c>
      <c r="G86" s="3">
        <v>1288113.2</v>
      </c>
      <c r="H86" s="3">
        <v>9886529.2899999991</v>
      </c>
      <c r="I86" s="3">
        <v>2112881.7599999998</v>
      </c>
      <c r="J86" s="27">
        <f t="shared" si="22"/>
        <v>1493374.59</v>
      </c>
      <c r="K86" s="27">
        <f t="shared" si="22"/>
        <v>9886529.2899999991</v>
      </c>
      <c r="L86" s="27">
        <f t="shared" si="22"/>
        <v>2112881.7599999998</v>
      </c>
      <c r="M86" s="27">
        <f t="shared" si="23"/>
        <v>13492785.639999999</v>
      </c>
      <c r="N86" s="7">
        <v>2153.4</v>
      </c>
      <c r="O86" s="1">
        <f t="shared" si="24"/>
        <v>693.4961409863472</v>
      </c>
      <c r="P86" s="1">
        <f t="shared" si="24"/>
        <v>4591.1253320330634</v>
      </c>
      <c r="Q86" s="1">
        <f t="shared" si="24"/>
        <v>981.18406241292826</v>
      </c>
      <c r="R86" s="1">
        <f t="shared" si="24"/>
        <v>6265.8055354323387</v>
      </c>
      <c r="S86" s="4"/>
      <c r="T86" s="4"/>
      <c r="U86" s="4"/>
    </row>
    <row r="87" spans="1:21" x14ac:dyDescent="0.25">
      <c r="A87" s="3" t="str">
        <f t="shared" si="21"/>
        <v>M</v>
      </c>
      <c r="B87" s="3" t="s">
        <v>188</v>
      </c>
      <c r="C87" s="3" t="s">
        <v>189</v>
      </c>
      <c r="D87" s="3">
        <v>272833.40999999997</v>
      </c>
      <c r="E87" s="3">
        <v>1424136.49</v>
      </c>
      <c r="F87" s="3">
        <v>285485</v>
      </c>
      <c r="G87" s="3">
        <v>250290.33</v>
      </c>
      <c r="H87" s="3">
        <v>1424136.49</v>
      </c>
      <c r="I87" s="3">
        <v>285485</v>
      </c>
      <c r="J87" s="27">
        <f t="shared" si="22"/>
        <v>272833.40999999997</v>
      </c>
      <c r="K87" s="27">
        <f t="shared" si="22"/>
        <v>1424136.49</v>
      </c>
      <c r="L87" s="27">
        <f t="shared" si="22"/>
        <v>285485</v>
      </c>
      <c r="M87" s="27">
        <f t="shared" si="23"/>
        <v>1982454.9</v>
      </c>
      <c r="N87" s="7">
        <v>323.2</v>
      </c>
      <c r="O87" s="1">
        <f t="shared" si="24"/>
        <v>844.16277846534649</v>
      </c>
      <c r="P87" s="1">
        <f t="shared" si="24"/>
        <v>4406.3629022277228</v>
      </c>
      <c r="Q87" s="1">
        <f t="shared" si="24"/>
        <v>883.30754950495054</v>
      </c>
      <c r="R87" s="1">
        <f t="shared" si="24"/>
        <v>6133.8332301980199</v>
      </c>
      <c r="S87" s="4"/>
      <c r="T87" s="4"/>
      <c r="U87" s="4"/>
    </row>
    <row r="88" spans="1:21" x14ac:dyDescent="0.25">
      <c r="A88" s="3" t="str">
        <f t="shared" si="21"/>
        <v xml:space="preserve"> </v>
      </c>
      <c r="B88" s="3" t="s">
        <v>190</v>
      </c>
      <c r="C88" s="3" t="s">
        <v>191</v>
      </c>
      <c r="G88" s="3">
        <v>253393188.91999999</v>
      </c>
      <c r="H88" s="3">
        <v>219930823.84</v>
      </c>
      <c r="I88" s="3">
        <v>50581661.700000003</v>
      </c>
      <c r="J88" s="27">
        <f t="shared" si="22"/>
        <v>253393188.91999999</v>
      </c>
      <c r="K88" s="27">
        <f t="shared" si="22"/>
        <v>219930823.84</v>
      </c>
      <c r="L88" s="27">
        <f t="shared" si="22"/>
        <v>50581661.700000003</v>
      </c>
      <c r="M88" s="27">
        <f t="shared" si="23"/>
        <v>523905674.45999998</v>
      </c>
      <c r="N88" s="7">
        <v>80552</v>
      </c>
      <c r="O88" s="1">
        <f t="shared" si="24"/>
        <v>3145.7094661833348</v>
      </c>
      <c r="P88" s="1">
        <f t="shared" si="24"/>
        <v>2730.2962538484458</v>
      </c>
      <c r="Q88" s="1">
        <f t="shared" si="24"/>
        <v>627.93799905651008</v>
      </c>
      <c r="R88" s="1">
        <f t="shared" si="24"/>
        <v>6503.9437190882909</v>
      </c>
      <c r="S88" s="4"/>
      <c r="T88" s="4"/>
      <c r="U88" s="4"/>
    </row>
    <row r="89" spans="1:21" x14ac:dyDescent="0.25">
      <c r="A89" s="3" t="str">
        <f t="shared" si="21"/>
        <v>M</v>
      </c>
      <c r="B89" s="3" t="s">
        <v>192</v>
      </c>
      <c r="C89" s="3" t="s">
        <v>193</v>
      </c>
      <c r="D89" s="3">
        <v>1144836.5</v>
      </c>
      <c r="E89" s="3">
        <v>2856661.97</v>
      </c>
      <c r="F89" s="3">
        <v>467495</v>
      </c>
      <c r="G89" s="3">
        <v>1089177.1599999999</v>
      </c>
      <c r="H89" s="3">
        <v>2856661.97</v>
      </c>
      <c r="I89" s="3">
        <v>467495</v>
      </c>
      <c r="J89" s="27">
        <f t="shared" si="22"/>
        <v>1144836.5</v>
      </c>
      <c r="K89" s="27">
        <f t="shared" si="22"/>
        <v>2856661.97</v>
      </c>
      <c r="L89" s="27">
        <f t="shared" si="22"/>
        <v>467495</v>
      </c>
      <c r="M89" s="27">
        <f t="shared" si="23"/>
        <v>4468993.4700000007</v>
      </c>
      <c r="N89" s="7">
        <v>596.9</v>
      </c>
      <c r="O89" s="1">
        <f t="shared" si="24"/>
        <v>1917.9703467917575</v>
      </c>
      <c r="P89" s="1">
        <f t="shared" si="24"/>
        <v>4785.8300720388679</v>
      </c>
      <c r="Q89" s="1">
        <f t="shared" si="24"/>
        <v>783.20489194169886</v>
      </c>
      <c r="R89" s="1">
        <f t="shared" si="24"/>
        <v>7487.0053107723252</v>
      </c>
      <c r="S89" s="4"/>
      <c r="T89" s="4"/>
      <c r="U89" s="4"/>
    </row>
    <row r="90" spans="1:21" x14ac:dyDescent="0.25">
      <c r="A90" s="3" t="str">
        <f t="shared" si="21"/>
        <v>M</v>
      </c>
      <c r="B90" s="3" t="s">
        <v>194</v>
      </c>
      <c r="C90" s="3" t="s">
        <v>195</v>
      </c>
      <c r="D90" s="3">
        <v>10037037.820000004</v>
      </c>
      <c r="E90" s="3">
        <v>18036356.690000001</v>
      </c>
      <c r="F90" s="3">
        <v>1884569.51</v>
      </c>
      <c r="G90" s="3">
        <v>9354478.5399999991</v>
      </c>
      <c r="H90" s="3">
        <v>17726216.690000001</v>
      </c>
      <c r="I90" s="3">
        <v>1884569.51</v>
      </c>
      <c r="J90" s="27">
        <f t="shared" si="22"/>
        <v>10037037.820000004</v>
      </c>
      <c r="K90" s="27">
        <f t="shared" si="22"/>
        <v>18036356.690000001</v>
      </c>
      <c r="L90" s="27">
        <f t="shared" si="22"/>
        <v>1884569.51</v>
      </c>
      <c r="M90" s="27">
        <f t="shared" si="23"/>
        <v>29957964.020000007</v>
      </c>
      <c r="N90" s="7">
        <v>5593</v>
      </c>
      <c r="O90" s="1">
        <f t="shared" si="24"/>
        <v>1794.5713963883434</v>
      </c>
      <c r="P90" s="1">
        <f t="shared" si="24"/>
        <v>3224.8089915966389</v>
      </c>
      <c r="Q90" s="1">
        <f t="shared" si="24"/>
        <v>336.95145896656533</v>
      </c>
      <c r="R90" s="1">
        <f t="shared" si="24"/>
        <v>5356.331846951548</v>
      </c>
      <c r="S90" s="4"/>
      <c r="T90" s="4"/>
      <c r="U90" s="4"/>
    </row>
    <row r="91" spans="1:21" x14ac:dyDescent="0.25">
      <c r="A91" s="3" t="str">
        <f t="shared" si="21"/>
        <v>M</v>
      </c>
      <c r="B91" s="3" t="s">
        <v>196</v>
      </c>
      <c r="C91" s="3" t="s">
        <v>197</v>
      </c>
      <c r="D91" s="3">
        <v>3440165.32</v>
      </c>
      <c r="E91" s="3">
        <v>16655144.419999998</v>
      </c>
      <c r="F91" s="3">
        <v>3768508.57</v>
      </c>
      <c r="G91" s="3">
        <v>3110113.49</v>
      </c>
      <c r="H91" s="3">
        <v>16655144.42</v>
      </c>
      <c r="I91" s="3">
        <v>3768508.57</v>
      </c>
      <c r="J91" s="27">
        <f t="shared" si="22"/>
        <v>3440165.32</v>
      </c>
      <c r="K91" s="27">
        <f t="shared" si="22"/>
        <v>16655144.419999998</v>
      </c>
      <c r="L91" s="27">
        <f t="shared" si="22"/>
        <v>3768508.57</v>
      </c>
      <c r="M91" s="27">
        <f t="shared" si="23"/>
        <v>23863818.309999999</v>
      </c>
      <c r="N91" s="7">
        <v>3535</v>
      </c>
      <c r="O91" s="1">
        <f t="shared" si="24"/>
        <v>973.17265063649222</v>
      </c>
      <c r="P91" s="1">
        <f t="shared" si="24"/>
        <v>4711.4977142857133</v>
      </c>
      <c r="Q91" s="1">
        <f t="shared" si="24"/>
        <v>1066.0561725601131</v>
      </c>
      <c r="R91" s="1">
        <f t="shared" si="24"/>
        <v>6750.7265374823191</v>
      </c>
      <c r="S91" s="4"/>
      <c r="T91" s="4"/>
      <c r="U91" s="4"/>
    </row>
    <row r="92" spans="1:21" x14ac:dyDescent="0.25">
      <c r="A92" s="3" t="str">
        <f t="shared" si="21"/>
        <v>M</v>
      </c>
      <c r="B92" s="3" t="s">
        <v>198</v>
      </c>
      <c r="C92" s="3" t="s">
        <v>199</v>
      </c>
      <c r="D92" s="3">
        <v>26517969.259999994</v>
      </c>
      <c r="E92" s="3">
        <v>28347785.57</v>
      </c>
      <c r="F92" s="3">
        <v>2493483.67</v>
      </c>
      <c r="G92" s="3">
        <v>24566575.800000001</v>
      </c>
      <c r="H92" s="3">
        <v>28347785.57</v>
      </c>
      <c r="I92" s="3">
        <v>2493483.67</v>
      </c>
      <c r="J92" s="27">
        <f t="shared" si="22"/>
        <v>26517969.259999994</v>
      </c>
      <c r="K92" s="27">
        <f t="shared" si="22"/>
        <v>28347785.57</v>
      </c>
      <c r="L92" s="27">
        <f t="shared" si="22"/>
        <v>2493483.67</v>
      </c>
      <c r="M92" s="27">
        <f t="shared" si="23"/>
        <v>57359238.5</v>
      </c>
      <c r="N92" s="7">
        <v>10846.4</v>
      </c>
      <c r="O92" s="1">
        <f t="shared" si="24"/>
        <v>2444.8636653636227</v>
      </c>
      <c r="P92" s="1">
        <f t="shared" si="24"/>
        <v>2613.5663049491077</v>
      </c>
      <c r="Q92" s="1">
        <f t="shared" si="24"/>
        <v>229.89044014603925</v>
      </c>
      <c r="R92" s="1">
        <f t="shared" si="24"/>
        <v>5288.3204104587703</v>
      </c>
      <c r="S92" s="4"/>
      <c r="T92" s="4"/>
      <c r="U92" s="4"/>
    </row>
    <row r="93" spans="1:21" x14ac:dyDescent="0.25">
      <c r="A93" s="3" t="str">
        <f t="shared" si="21"/>
        <v>M</v>
      </c>
      <c r="B93" s="3" t="s">
        <v>200</v>
      </c>
      <c r="C93" s="3" t="s">
        <v>201</v>
      </c>
      <c r="D93" s="3">
        <v>5667374.9600000009</v>
      </c>
      <c r="E93" s="3">
        <v>12664195.91</v>
      </c>
      <c r="F93" s="3">
        <v>2986763.9</v>
      </c>
      <c r="G93" s="3">
        <v>5297087.1100000003</v>
      </c>
      <c r="H93" s="3">
        <v>12664195.91</v>
      </c>
      <c r="I93" s="3">
        <v>2986763.9</v>
      </c>
      <c r="J93" s="27">
        <f t="shared" si="22"/>
        <v>5667374.9600000009</v>
      </c>
      <c r="K93" s="27">
        <f t="shared" si="22"/>
        <v>12664195.91</v>
      </c>
      <c r="L93" s="27">
        <f t="shared" si="22"/>
        <v>2986763.9</v>
      </c>
      <c r="M93" s="27">
        <f t="shared" si="23"/>
        <v>21318334.77</v>
      </c>
      <c r="N93" s="7">
        <v>2977.3</v>
      </c>
      <c r="O93" s="1">
        <f t="shared" si="24"/>
        <v>1903.5283511906764</v>
      </c>
      <c r="P93" s="1">
        <f t="shared" si="24"/>
        <v>4253.5840896113923</v>
      </c>
      <c r="Q93" s="1">
        <f t="shared" si="24"/>
        <v>1003.178685386088</v>
      </c>
      <c r="R93" s="1">
        <f t="shared" si="24"/>
        <v>7160.2911261881563</v>
      </c>
      <c r="S93" s="4"/>
      <c r="T93" s="4"/>
      <c r="U93" s="4"/>
    </row>
    <row r="94" spans="1:21" x14ac:dyDescent="0.25">
      <c r="A94" s="3" t="str">
        <f t="shared" si="21"/>
        <v>M</v>
      </c>
      <c r="B94" s="3" t="s">
        <v>202</v>
      </c>
      <c r="C94" s="3" t="s">
        <v>203</v>
      </c>
      <c r="D94" s="3">
        <v>4396610.0199999996</v>
      </c>
      <c r="E94" s="3">
        <v>18502411.91</v>
      </c>
      <c r="F94" s="3">
        <v>4230221.97</v>
      </c>
      <c r="G94" s="3">
        <v>4037997.26</v>
      </c>
      <c r="H94" s="3">
        <v>18502411.91</v>
      </c>
      <c r="I94" s="3">
        <v>4230221.97</v>
      </c>
      <c r="J94" s="27">
        <f t="shared" si="22"/>
        <v>4396610.0199999996</v>
      </c>
      <c r="K94" s="27">
        <f t="shared" si="22"/>
        <v>18502411.91</v>
      </c>
      <c r="L94" s="27">
        <f t="shared" si="22"/>
        <v>4230221.97</v>
      </c>
      <c r="M94" s="27">
        <f t="shared" si="23"/>
        <v>27129243.899999999</v>
      </c>
      <c r="N94" s="7">
        <v>4163.1000000000004</v>
      </c>
      <c r="O94" s="1">
        <f t="shared" si="24"/>
        <v>1056.0904181979772</v>
      </c>
      <c r="P94" s="1">
        <f t="shared" si="24"/>
        <v>4444.3832504623952</v>
      </c>
      <c r="Q94" s="1">
        <f t="shared" si="24"/>
        <v>1016.1230741514735</v>
      </c>
      <c r="R94" s="1">
        <f t="shared" si="24"/>
        <v>6516.5967428118456</v>
      </c>
      <c r="S94" s="4"/>
      <c r="T94" s="4"/>
      <c r="U94" s="4"/>
    </row>
    <row r="95" spans="1:21" x14ac:dyDescent="0.25">
      <c r="A95" s="3" t="str">
        <f t="shared" si="21"/>
        <v>M</v>
      </c>
      <c r="B95" s="3" t="s">
        <v>204</v>
      </c>
      <c r="C95" s="3" t="s">
        <v>205</v>
      </c>
      <c r="D95" s="3">
        <v>2327289.66</v>
      </c>
      <c r="E95" s="3">
        <v>8008557.9300000006</v>
      </c>
      <c r="F95" s="3">
        <v>1110869.6100000001</v>
      </c>
      <c r="G95" s="3">
        <v>2004114.11</v>
      </c>
      <c r="H95" s="3">
        <v>8008557.9299999997</v>
      </c>
      <c r="I95" s="3">
        <v>1110869.6100000001</v>
      </c>
      <c r="J95" s="27">
        <f t="shared" si="22"/>
        <v>2327289.66</v>
      </c>
      <c r="K95" s="27">
        <f t="shared" si="22"/>
        <v>8008557.9300000006</v>
      </c>
      <c r="L95" s="27">
        <f t="shared" si="22"/>
        <v>1110869.6100000001</v>
      </c>
      <c r="M95" s="27">
        <f t="shared" si="23"/>
        <v>11446717.199999999</v>
      </c>
      <c r="N95" s="7">
        <v>2094.8000000000002</v>
      </c>
      <c r="O95" s="1">
        <f t="shared" si="24"/>
        <v>1110.9841798739735</v>
      </c>
      <c r="P95" s="1">
        <f t="shared" si="24"/>
        <v>3823.0656530456367</v>
      </c>
      <c r="Q95" s="1">
        <f t="shared" si="24"/>
        <v>530.29864903570751</v>
      </c>
      <c r="R95" s="1">
        <f t="shared" si="24"/>
        <v>5464.3484819553169</v>
      </c>
      <c r="S95" s="4"/>
      <c r="T95" s="4"/>
      <c r="U95" s="4"/>
    </row>
    <row r="96" spans="1:21" x14ac:dyDescent="0.25">
      <c r="A96" s="3" t="str">
        <f t="shared" si="21"/>
        <v>M</v>
      </c>
      <c r="B96" s="3" t="s">
        <v>206</v>
      </c>
      <c r="C96" s="3" t="s">
        <v>207</v>
      </c>
      <c r="D96" s="3">
        <v>8734707.9799999967</v>
      </c>
      <c r="E96" s="3">
        <v>28282377.799999997</v>
      </c>
      <c r="F96" s="3">
        <v>4984294.3499999996</v>
      </c>
      <c r="G96" s="3">
        <v>7881884.8899999997</v>
      </c>
      <c r="H96" s="3">
        <v>28282377.800000001</v>
      </c>
      <c r="I96" s="3">
        <v>3588250.35</v>
      </c>
      <c r="J96" s="27">
        <f t="shared" si="22"/>
        <v>8734707.9799999967</v>
      </c>
      <c r="K96" s="27">
        <f t="shared" si="22"/>
        <v>28282377.799999997</v>
      </c>
      <c r="L96" s="27">
        <f t="shared" si="22"/>
        <v>4984294.3499999996</v>
      </c>
      <c r="M96" s="27">
        <f t="shared" si="23"/>
        <v>42001380.129999995</v>
      </c>
      <c r="N96" s="7">
        <v>7504.3</v>
      </c>
      <c r="O96" s="1">
        <f t="shared" si="24"/>
        <v>1163.9603933744647</v>
      </c>
      <c r="P96" s="1">
        <f t="shared" si="24"/>
        <v>3768.8229148621454</v>
      </c>
      <c r="Q96" s="1">
        <f t="shared" si="24"/>
        <v>664.19177671468356</v>
      </c>
      <c r="R96" s="1">
        <f t="shared" si="24"/>
        <v>5596.9750849512939</v>
      </c>
      <c r="S96" s="4"/>
      <c r="T96" s="4"/>
      <c r="U96" s="4"/>
    </row>
    <row r="97" spans="1:21" x14ac:dyDescent="0.25">
      <c r="A97" s="3" t="str">
        <f t="shared" si="21"/>
        <v>M</v>
      </c>
      <c r="B97" s="3" t="s">
        <v>208</v>
      </c>
      <c r="C97" s="3" t="s">
        <v>209</v>
      </c>
      <c r="D97" s="3">
        <v>2322696.7400000002</v>
      </c>
      <c r="E97" s="3">
        <v>10192805.32</v>
      </c>
      <c r="F97" s="3">
        <v>2687880.89</v>
      </c>
      <c r="G97" s="3">
        <v>2095796.71</v>
      </c>
      <c r="H97" s="3">
        <v>10192805.32</v>
      </c>
      <c r="I97" s="3">
        <v>2687880.89</v>
      </c>
      <c r="J97" s="27">
        <f t="shared" si="22"/>
        <v>2322696.7400000002</v>
      </c>
      <c r="K97" s="27">
        <f t="shared" si="22"/>
        <v>10192805.32</v>
      </c>
      <c r="L97" s="27">
        <f t="shared" si="22"/>
        <v>2687880.89</v>
      </c>
      <c r="M97" s="27">
        <f t="shared" si="23"/>
        <v>15203382.950000001</v>
      </c>
      <c r="N97" s="7">
        <v>2456.1</v>
      </c>
      <c r="O97" s="1">
        <f t="shared" si="24"/>
        <v>945.68492325231068</v>
      </c>
      <c r="P97" s="1">
        <f t="shared" si="24"/>
        <v>4149.9960587923952</v>
      </c>
      <c r="Q97" s="1">
        <f t="shared" si="24"/>
        <v>1094.3694841415252</v>
      </c>
      <c r="R97" s="1">
        <f t="shared" si="24"/>
        <v>6190.0504661862306</v>
      </c>
      <c r="S97" s="4"/>
      <c r="T97" s="4"/>
      <c r="U97" s="4"/>
    </row>
    <row r="98" spans="1:21" x14ac:dyDescent="0.25">
      <c r="A98" s="3" t="str">
        <f t="shared" ref="A98:A113" si="25">IF(D98&gt;0,"M"," ")</f>
        <v>M</v>
      </c>
      <c r="B98" s="3" t="s">
        <v>210</v>
      </c>
      <c r="C98" s="3" t="s">
        <v>211</v>
      </c>
      <c r="D98" s="3">
        <v>1135404.8</v>
      </c>
      <c r="E98" s="3">
        <v>5628247.5199999996</v>
      </c>
      <c r="F98" s="3">
        <v>1430977.6</v>
      </c>
      <c r="G98" s="3">
        <v>1043466.78</v>
      </c>
      <c r="H98" s="3">
        <v>5628247.5199999996</v>
      </c>
      <c r="I98" s="3">
        <v>1430977.6</v>
      </c>
      <c r="J98" s="27">
        <f t="shared" si="22"/>
        <v>1135404.8</v>
      </c>
      <c r="K98" s="27">
        <f t="shared" si="22"/>
        <v>5628247.5199999996</v>
      </c>
      <c r="L98" s="27">
        <f t="shared" si="22"/>
        <v>1430977.6</v>
      </c>
      <c r="M98" s="27">
        <f t="shared" si="23"/>
        <v>8194629.9199999999</v>
      </c>
      <c r="N98" s="7">
        <v>1302.3</v>
      </c>
      <c r="O98" s="1">
        <f t="shared" si="24"/>
        <v>871.84581125700686</v>
      </c>
      <c r="P98" s="1">
        <f t="shared" si="24"/>
        <v>4321.774952007986</v>
      </c>
      <c r="Q98" s="1">
        <f t="shared" si="24"/>
        <v>1098.8079551562621</v>
      </c>
      <c r="R98" s="1">
        <f t="shared" si="24"/>
        <v>6292.4287184212544</v>
      </c>
      <c r="S98" s="4"/>
      <c r="T98" s="4"/>
      <c r="U98" s="4"/>
    </row>
    <row r="99" spans="1:21" x14ac:dyDescent="0.25">
      <c r="A99" s="3" t="str">
        <f t="shared" si="25"/>
        <v>M</v>
      </c>
      <c r="B99" s="3" t="s">
        <v>212</v>
      </c>
      <c r="C99" s="3" t="s">
        <v>213</v>
      </c>
      <c r="D99" s="3">
        <v>2902150.43</v>
      </c>
      <c r="E99" s="3">
        <v>10287559.260000002</v>
      </c>
      <c r="F99" s="3">
        <v>3047954.16</v>
      </c>
      <c r="G99" s="3">
        <v>2693217.87</v>
      </c>
      <c r="H99" s="3">
        <v>10287559.26</v>
      </c>
      <c r="I99" s="3">
        <v>3047954.16</v>
      </c>
      <c r="J99" s="27">
        <f t="shared" ref="J99:L114" si="26">IF(D99&gt;0,D99,G99)</f>
        <v>2902150.43</v>
      </c>
      <c r="K99" s="27">
        <f t="shared" si="26"/>
        <v>10287559.260000002</v>
      </c>
      <c r="L99" s="27">
        <f t="shared" si="26"/>
        <v>3047954.16</v>
      </c>
      <c r="M99" s="27">
        <f t="shared" ref="M99:M114" si="27">SUM(J99:L99)</f>
        <v>16237663.850000001</v>
      </c>
      <c r="N99" s="7">
        <v>2270.6</v>
      </c>
      <c r="O99" s="1">
        <f t="shared" ref="O99:R114" si="28">J99/$N99</f>
        <v>1278.1425306086498</v>
      </c>
      <c r="P99" s="1">
        <f t="shared" si="28"/>
        <v>4530.7668721923728</v>
      </c>
      <c r="Q99" s="1">
        <f t="shared" si="28"/>
        <v>1342.3562758742185</v>
      </c>
      <c r="R99" s="1">
        <f t="shared" si="28"/>
        <v>7151.2656786752414</v>
      </c>
      <c r="S99" s="4"/>
      <c r="T99" s="4"/>
      <c r="U99" s="4"/>
    </row>
    <row r="100" spans="1:21" x14ac:dyDescent="0.25">
      <c r="A100" s="3" t="str">
        <f t="shared" si="25"/>
        <v>M</v>
      </c>
      <c r="B100" s="3" t="s">
        <v>214</v>
      </c>
      <c r="C100" s="3" t="s">
        <v>215</v>
      </c>
      <c r="D100" s="3">
        <v>4295957.96</v>
      </c>
      <c r="E100" s="3">
        <v>15935841.07</v>
      </c>
      <c r="F100" s="3">
        <v>4150554.84</v>
      </c>
      <c r="G100" s="3">
        <v>3888624.46</v>
      </c>
      <c r="H100" s="3">
        <v>15935841.07</v>
      </c>
      <c r="I100" s="3">
        <v>3341607.84</v>
      </c>
      <c r="J100" s="27">
        <f t="shared" si="26"/>
        <v>4295957.96</v>
      </c>
      <c r="K100" s="27">
        <f t="shared" si="26"/>
        <v>15935841.07</v>
      </c>
      <c r="L100" s="27">
        <f t="shared" si="26"/>
        <v>4150554.84</v>
      </c>
      <c r="M100" s="27">
        <f t="shared" si="27"/>
        <v>24382353.870000001</v>
      </c>
      <c r="N100" s="7">
        <v>3802.8</v>
      </c>
      <c r="O100" s="1">
        <f t="shared" si="28"/>
        <v>1129.6828547386135</v>
      </c>
      <c r="P100" s="1">
        <f t="shared" si="28"/>
        <v>4190.5546097612287</v>
      </c>
      <c r="Q100" s="1">
        <f t="shared" si="28"/>
        <v>1091.4470495424423</v>
      </c>
      <c r="R100" s="1">
        <f t="shared" si="28"/>
        <v>6411.6845140422847</v>
      </c>
      <c r="S100" s="4"/>
      <c r="T100" s="4"/>
      <c r="U100" s="4"/>
    </row>
    <row r="101" spans="1:21" x14ac:dyDescent="0.25">
      <c r="A101" s="3" t="str">
        <f t="shared" si="25"/>
        <v>M</v>
      </c>
      <c r="B101" s="3" t="s">
        <v>216</v>
      </c>
      <c r="C101" s="3" t="s">
        <v>217</v>
      </c>
      <c r="D101" s="3">
        <v>1636333.82</v>
      </c>
      <c r="E101" s="3">
        <v>9015410.4700000007</v>
      </c>
      <c r="F101" s="3">
        <v>1916315.52</v>
      </c>
      <c r="G101" s="3">
        <v>1454321.79</v>
      </c>
      <c r="H101" s="3">
        <v>9015410.4700000007</v>
      </c>
      <c r="I101" s="3">
        <v>1869878.52</v>
      </c>
      <c r="J101" s="27">
        <f t="shared" si="26"/>
        <v>1636333.82</v>
      </c>
      <c r="K101" s="27">
        <f t="shared" si="26"/>
        <v>9015410.4700000007</v>
      </c>
      <c r="L101" s="27">
        <f t="shared" si="26"/>
        <v>1916315.52</v>
      </c>
      <c r="M101" s="27">
        <f t="shared" si="27"/>
        <v>12568059.810000001</v>
      </c>
      <c r="N101" s="7">
        <v>2271.9</v>
      </c>
      <c r="O101" s="1">
        <f t="shared" si="28"/>
        <v>720.24905145472951</v>
      </c>
      <c r="P101" s="1">
        <f t="shared" si="28"/>
        <v>3968.2250407148204</v>
      </c>
      <c r="Q101" s="1">
        <f t="shared" si="28"/>
        <v>843.48585765218536</v>
      </c>
      <c r="R101" s="1">
        <f t="shared" si="28"/>
        <v>5531.9599498217349</v>
      </c>
      <c r="S101" s="4"/>
      <c r="T101" s="4"/>
      <c r="U101" s="4"/>
    </row>
    <row r="102" spans="1:21" x14ac:dyDescent="0.25">
      <c r="A102" s="3" t="str">
        <f t="shared" si="25"/>
        <v>M</v>
      </c>
      <c r="B102" s="3" t="s">
        <v>218</v>
      </c>
      <c r="C102" s="3" t="s">
        <v>219</v>
      </c>
      <c r="D102" s="3">
        <v>3592751.09</v>
      </c>
      <c r="E102" s="3">
        <v>14601603.73</v>
      </c>
      <c r="F102" s="3">
        <v>3221121.06</v>
      </c>
      <c r="G102" s="3">
        <v>3143878.58</v>
      </c>
      <c r="H102" s="3">
        <v>14592703.73</v>
      </c>
      <c r="I102" s="3">
        <v>2219418.06</v>
      </c>
      <c r="J102" s="27">
        <f t="shared" si="26"/>
        <v>3592751.09</v>
      </c>
      <c r="K102" s="27">
        <f t="shared" si="26"/>
        <v>14601603.73</v>
      </c>
      <c r="L102" s="27">
        <f t="shared" si="26"/>
        <v>3221121.06</v>
      </c>
      <c r="M102" s="27">
        <f t="shared" si="27"/>
        <v>21415475.879999999</v>
      </c>
      <c r="N102" s="7">
        <v>3504.7</v>
      </c>
      <c r="O102" s="1">
        <f t="shared" si="28"/>
        <v>1025.1237167232573</v>
      </c>
      <c r="P102" s="1">
        <f t="shared" si="28"/>
        <v>4166.292044968186</v>
      </c>
      <c r="Q102" s="1">
        <f t="shared" si="28"/>
        <v>919.08610152081496</v>
      </c>
      <c r="R102" s="1">
        <f t="shared" si="28"/>
        <v>6110.5018632122583</v>
      </c>
      <c r="S102" s="4"/>
      <c r="T102" s="4"/>
      <c r="U102" s="4"/>
    </row>
    <row r="103" spans="1:21" x14ac:dyDescent="0.25">
      <c r="A103" s="3" t="str">
        <f t="shared" si="25"/>
        <v>M</v>
      </c>
      <c r="B103" s="3" t="s">
        <v>220</v>
      </c>
      <c r="C103" s="3" t="s">
        <v>221</v>
      </c>
      <c r="D103" s="3">
        <v>2407328.71</v>
      </c>
      <c r="E103" s="3">
        <v>4431487.5599999996</v>
      </c>
      <c r="F103" s="3">
        <v>612074.98</v>
      </c>
      <c r="G103" s="3">
        <v>2209452.88</v>
      </c>
      <c r="H103" s="3">
        <v>4482007.5599999996</v>
      </c>
      <c r="I103" s="3">
        <v>612074.98</v>
      </c>
      <c r="J103" s="27">
        <f t="shared" si="26"/>
        <v>2407328.71</v>
      </c>
      <c r="K103" s="27">
        <f t="shared" si="26"/>
        <v>4431487.5599999996</v>
      </c>
      <c r="L103" s="27">
        <f t="shared" si="26"/>
        <v>612074.98</v>
      </c>
      <c r="M103" s="27">
        <f t="shared" si="27"/>
        <v>7450891.25</v>
      </c>
      <c r="N103" s="7">
        <v>1340.5</v>
      </c>
      <c r="O103" s="1">
        <f t="shared" si="28"/>
        <v>1795.843871689668</v>
      </c>
      <c r="P103" s="1">
        <f t="shared" si="28"/>
        <v>3305.8467437523309</v>
      </c>
      <c r="Q103" s="1">
        <f t="shared" si="28"/>
        <v>456.60199925400968</v>
      </c>
      <c r="R103" s="1">
        <f t="shared" si="28"/>
        <v>5558.292614696009</v>
      </c>
      <c r="S103" s="4"/>
      <c r="T103" s="4"/>
      <c r="U103" s="4"/>
    </row>
    <row r="104" spans="1:21" x14ac:dyDescent="0.25">
      <c r="A104" s="3" t="str">
        <f t="shared" si="25"/>
        <v>M</v>
      </c>
      <c r="B104" s="3" t="s">
        <v>222</v>
      </c>
      <c r="C104" s="3" t="s">
        <v>223</v>
      </c>
      <c r="D104" s="3">
        <v>3796251.23</v>
      </c>
      <c r="E104" s="3">
        <v>10779592.24</v>
      </c>
      <c r="F104" s="3">
        <v>1357651.56</v>
      </c>
      <c r="G104" s="3">
        <v>3310930.46</v>
      </c>
      <c r="H104" s="3">
        <v>10779592.24</v>
      </c>
      <c r="I104" s="3">
        <v>1357651.56</v>
      </c>
      <c r="J104" s="27">
        <f t="shared" si="26"/>
        <v>3796251.23</v>
      </c>
      <c r="K104" s="27">
        <f t="shared" si="26"/>
        <v>10779592.24</v>
      </c>
      <c r="L104" s="27">
        <f t="shared" si="26"/>
        <v>1357651.56</v>
      </c>
      <c r="M104" s="27">
        <f t="shared" si="27"/>
        <v>15933495.030000001</v>
      </c>
      <c r="N104" s="7">
        <v>2930.5</v>
      </c>
      <c r="O104" s="1">
        <f t="shared" si="28"/>
        <v>1295.4278211909229</v>
      </c>
      <c r="P104" s="1">
        <f t="shared" si="28"/>
        <v>3678.4140044361029</v>
      </c>
      <c r="Q104" s="1">
        <f t="shared" si="28"/>
        <v>463.28324859239041</v>
      </c>
      <c r="R104" s="1">
        <f t="shared" si="28"/>
        <v>5437.125074219417</v>
      </c>
      <c r="S104" s="4"/>
      <c r="T104" s="4"/>
      <c r="U104" s="4"/>
    </row>
    <row r="105" spans="1:21" x14ac:dyDescent="0.25">
      <c r="A105" s="3" t="str">
        <f t="shared" si="25"/>
        <v>M</v>
      </c>
      <c r="B105" s="3" t="s">
        <v>224</v>
      </c>
      <c r="C105" s="3" t="s">
        <v>225</v>
      </c>
      <c r="D105" s="3">
        <v>1206170.21</v>
      </c>
      <c r="E105" s="3">
        <v>3523822.95</v>
      </c>
      <c r="F105" s="3">
        <v>344083.20000000001</v>
      </c>
      <c r="G105" s="3">
        <v>1020148.73</v>
      </c>
      <c r="H105" s="3">
        <v>3464515.95</v>
      </c>
      <c r="I105" s="3">
        <v>344083.20000000001</v>
      </c>
      <c r="J105" s="27">
        <f t="shared" si="26"/>
        <v>1206170.21</v>
      </c>
      <c r="K105" s="27">
        <f t="shared" si="26"/>
        <v>3523822.95</v>
      </c>
      <c r="L105" s="27">
        <f t="shared" si="26"/>
        <v>344083.20000000001</v>
      </c>
      <c r="M105" s="27">
        <f t="shared" si="27"/>
        <v>5074076.3600000003</v>
      </c>
      <c r="N105" s="7">
        <v>929</v>
      </c>
      <c r="O105" s="1">
        <f t="shared" si="28"/>
        <v>1298.3532938643702</v>
      </c>
      <c r="P105" s="1">
        <f t="shared" si="28"/>
        <v>3793.1355758880518</v>
      </c>
      <c r="Q105" s="1">
        <f t="shared" si="28"/>
        <v>370.38019375672769</v>
      </c>
      <c r="R105" s="1">
        <f t="shared" si="28"/>
        <v>5461.8690635091498</v>
      </c>
      <c r="S105" s="4"/>
      <c r="T105" s="4"/>
      <c r="U105" s="4"/>
    </row>
    <row r="106" spans="1:21" x14ac:dyDescent="0.25">
      <c r="A106" s="3" t="str">
        <f t="shared" si="25"/>
        <v>M</v>
      </c>
      <c r="B106" s="3" t="s">
        <v>226</v>
      </c>
      <c r="C106" s="3" t="s">
        <v>227</v>
      </c>
      <c r="D106" s="3">
        <v>1936206.34</v>
      </c>
      <c r="E106" s="3">
        <v>2253529.8199999998</v>
      </c>
      <c r="F106" s="3">
        <v>358168.74</v>
      </c>
      <c r="G106" s="3">
        <v>1779372.52</v>
      </c>
      <c r="H106" s="3">
        <v>2253529.8199999998</v>
      </c>
      <c r="I106" s="3">
        <v>358168.74</v>
      </c>
      <c r="J106" s="27">
        <f t="shared" si="26"/>
        <v>1936206.34</v>
      </c>
      <c r="K106" s="27">
        <f t="shared" si="26"/>
        <v>2253529.8199999998</v>
      </c>
      <c r="L106" s="27">
        <f t="shared" si="26"/>
        <v>358168.74</v>
      </c>
      <c r="M106" s="27">
        <f t="shared" si="27"/>
        <v>4547904.9000000004</v>
      </c>
      <c r="N106" s="7">
        <v>873.2</v>
      </c>
      <c r="O106" s="1">
        <f t="shared" si="28"/>
        <v>2217.3686898763171</v>
      </c>
      <c r="P106" s="1">
        <f t="shared" si="28"/>
        <v>2580.7716674301419</v>
      </c>
      <c r="Q106" s="1">
        <f t="shared" si="28"/>
        <v>410.17950068712776</v>
      </c>
      <c r="R106" s="1">
        <f t="shared" si="28"/>
        <v>5208.319857993587</v>
      </c>
      <c r="S106" s="4"/>
      <c r="T106" s="4"/>
      <c r="U106" s="4"/>
    </row>
    <row r="107" spans="1:21" x14ac:dyDescent="0.25">
      <c r="A107" s="3" t="str">
        <f t="shared" si="25"/>
        <v>M</v>
      </c>
      <c r="B107" s="3" t="s">
        <v>228</v>
      </c>
      <c r="C107" s="3" t="s">
        <v>229</v>
      </c>
      <c r="D107" s="3">
        <v>12701731.169999998</v>
      </c>
      <c r="E107" s="3">
        <v>27175555.079999998</v>
      </c>
      <c r="F107" s="3">
        <v>4488107.7</v>
      </c>
      <c r="G107" s="3">
        <v>11935549.439999999</v>
      </c>
      <c r="H107" s="3">
        <v>27175555.079999998</v>
      </c>
      <c r="I107" s="3">
        <v>4488107.7</v>
      </c>
      <c r="J107" s="27">
        <f t="shared" si="26"/>
        <v>12701731.169999998</v>
      </c>
      <c r="K107" s="27">
        <f t="shared" si="26"/>
        <v>27175555.079999998</v>
      </c>
      <c r="L107" s="27">
        <f t="shared" si="26"/>
        <v>4488107.7</v>
      </c>
      <c r="M107" s="27">
        <f t="shared" si="27"/>
        <v>44365393.950000003</v>
      </c>
      <c r="N107" s="7">
        <v>7703.1</v>
      </c>
      <c r="O107" s="1">
        <f t="shared" si="28"/>
        <v>1648.9116290843942</v>
      </c>
      <c r="P107" s="1">
        <f t="shared" si="28"/>
        <v>3527.8725552050469</v>
      </c>
      <c r="Q107" s="1">
        <f t="shared" si="28"/>
        <v>582.63656190364918</v>
      </c>
      <c r="R107" s="1">
        <f t="shared" si="28"/>
        <v>5759.420746193091</v>
      </c>
      <c r="S107" s="4"/>
      <c r="T107" s="4"/>
      <c r="U107" s="4"/>
    </row>
    <row r="108" spans="1:21" x14ac:dyDescent="0.25">
      <c r="A108" s="3" t="str">
        <f t="shared" si="25"/>
        <v>M</v>
      </c>
      <c r="B108" s="3" t="s">
        <v>230</v>
      </c>
      <c r="C108" s="3" t="s">
        <v>231</v>
      </c>
      <c r="D108" s="3">
        <v>2547138.12</v>
      </c>
      <c r="E108" s="3">
        <v>11585758.32</v>
      </c>
      <c r="F108" s="3">
        <v>2036612.93</v>
      </c>
      <c r="G108" s="3">
        <v>1511082.87</v>
      </c>
      <c r="H108" s="3">
        <v>11585758.32</v>
      </c>
      <c r="I108" s="3">
        <v>2036612.93</v>
      </c>
      <c r="J108" s="27">
        <f t="shared" si="26"/>
        <v>2547138.12</v>
      </c>
      <c r="K108" s="27">
        <f t="shared" si="26"/>
        <v>11585758.32</v>
      </c>
      <c r="L108" s="27">
        <f t="shared" si="26"/>
        <v>2036612.93</v>
      </c>
      <c r="M108" s="27">
        <f t="shared" si="27"/>
        <v>16169509.370000001</v>
      </c>
      <c r="N108" s="7">
        <v>2517.5</v>
      </c>
      <c r="O108" s="1">
        <f t="shared" si="28"/>
        <v>1011.7728381330686</v>
      </c>
      <c r="P108" s="1">
        <f t="shared" si="28"/>
        <v>4602.088707050646</v>
      </c>
      <c r="Q108" s="1">
        <f t="shared" si="28"/>
        <v>808.98229592850043</v>
      </c>
      <c r="R108" s="1">
        <f t="shared" si="28"/>
        <v>6422.8438411122152</v>
      </c>
      <c r="S108" s="4"/>
      <c r="T108" s="4"/>
      <c r="U108" s="4"/>
    </row>
    <row r="109" spans="1:21" x14ac:dyDescent="0.25">
      <c r="A109" s="3" t="str">
        <f t="shared" si="25"/>
        <v>M</v>
      </c>
      <c r="B109" s="3" t="s">
        <v>232</v>
      </c>
      <c r="C109" s="3" t="s">
        <v>233</v>
      </c>
      <c r="D109" s="3">
        <v>3687828.86</v>
      </c>
      <c r="E109" s="3">
        <v>9932054.3200000003</v>
      </c>
      <c r="F109" s="3">
        <v>2076991.66</v>
      </c>
      <c r="G109" s="3">
        <v>3273042.34</v>
      </c>
      <c r="H109" s="3">
        <v>9932054.3200000003</v>
      </c>
      <c r="I109" s="3">
        <v>2013574.88</v>
      </c>
      <c r="J109" s="27">
        <f t="shared" si="26"/>
        <v>3687828.86</v>
      </c>
      <c r="K109" s="27">
        <f t="shared" si="26"/>
        <v>9932054.3200000003</v>
      </c>
      <c r="L109" s="27">
        <f t="shared" si="26"/>
        <v>2076991.66</v>
      </c>
      <c r="M109" s="27">
        <f t="shared" si="27"/>
        <v>15696874.84</v>
      </c>
      <c r="N109" s="7">
        <v>2696.6</v>
      </c>
      <c r="O109" s="1">
        <f t="shared" si="28"/>
        <v>1367.5846844174146</v>
      </c>
      <c r="P109" s="1">
        <f t="shared" si="28"/>
        <v>3683.176711414374</v>
      </c>
      <c r="Q109" s="1">
        <f t="shared" si="28"/>
        <v>770.22608469925092</v>
      </c>
      <c r="R109" s="1">
        <f t="shared" si="28"/>
        <v>5820.9874805310392</v>
      </c>
      <c r="S109" s="4"/>
      <c r="T109" s="4"/>
      <c r="U109" s="4"/>
    </row>
    <row r="110" spans="1:21" x14ac:dyDescent="0.25">
      <c r="A110" s="3" t="str">
        <f t="shared" si="25"/>
        <v>M</v>
      </c>
      <c r="B110" s="3" t="s">
        <v>234</v>
      </c>
      <c r="C110" s="3" t="s">
        <v>235</v>
      </c>
      <c r="D110" s="3">
        <v>6699579.1299999999</v>
      </c>
      <c r="E110" s="3">
        <v>14049470.069999998</v>
      </c>
      <c r="F110" s="3">
        <v>1552019.94</v>
      </c>
      <c r="G110" s="3">
        <v>5765583.5300000003</v>
      </c>
      <c r="H110" s="3">
        <v>14049470.07</v>
      </c>
      <c r="I110" s="3">
        <v>1552019.94</v>
      </c>
      <c r="J110" s="27">
        <f t="shared" si="26"/>
        <v>6699579.1299999999</v>
      </c>
      <c r="K110" s="27">
        <f t="shared" si="26"/>
        <v>14049470.069999998</v>
      </c>
      <c r="L110" s="27">
        <f t="shared" si="26"/>
        <v>1552019.94</v>
      </c>
      <c r="M110" s="27">
        <f t="shared" si="27"/>
        <v>22301069.140000001</v>
      </c>
      <c r="N110" s="7">
        <v>4434.7</v>
      </c>
      <c r="O110" s="1">
        <f t="shared" si="28"/>
        <v>1510.7175524838208</v>
      </c>
      <c r="P110" s="1">
        <f t="shared" si="28"/>
        <v>3168.0767740771639</v>
      </c>
      <c r="Q110" s="1">
        <f t="shared" si="28"/>
        <v>349.97179967077818</v>
      </c>
      <c r="R110" s="1">
        <f t="shared" si="28"/>
        <v>5028.7661262317633</v>
      </c>
      <c r="S110" s="4"/>
      <c r="T110" s="4"/>
      <c r="U110" s="4"/>
    </row>
    <row r="111" spans="1:21" x14ac:dyDescent="0.25">
      <c r="A111" s="3" t="str">
        <f t="shared" si="25"/>
        <v xml:space="preserve"> </v>
      </c>
      <c r="B111" s="3" t="s">
        <v>236</v>
      </c>
      <c r="C111" s="3" t="s">
        <v>237</v>
      </c>
      <c r="G111" s="3">
        <v>2851391.75</v>
      </c>
      <c r="H111" s="3">
        <v>9888620.8100000005</v>
      </c>
      <c r="I111" s="3">
        <v>2170195</v>
      </c>
      <c r="J111" s="27">
        <f t="shared" si="26"/>
        <v>2851391.75</v>
      </c>
      <c r="K111" s="27">
        <f t="shared" si="26"/>
        <v>9888620.8100000005</v>
      </c>
      <c r="L111" s="27">
        <f t="shared" si="26"/>
        <v>2170195</v>
      </c>
      <c r="M111" s="27">
        <f t="shared" si="27"/>
        <v>14910207.560000001</v>
      </c>
      <c r="N111" s="7">
        <v>2544.1</v>
      </c>
      <c r="O111" s="1">
        <f t="shared" si="28"/>
        <v>1120.7860343539955</v>
      </c>
      <c r="P111" s="1">
        <f t="shared" si="28"/>
        <v>3886.8836956094497</v>
      </c>
      <c r="Q111" s="1">
        <f t="shared" si="28"/>
        <v>853.03054125230926</v>
      </c>
      <c r="R111" s="1">
        <f t="shared" si="28"/>
        <v>5860.7002712157546</v>
      </c>
      <c r="S111" s="4"/>
      <c r="T111" s="4"/>
      <c r="U111" s="4"/>
    </row>
    <row r="112" spans="1:21" x14ac:dyDescent="0.25">
      <c r="A112" s="3" t="str">
        <f t="shared" si="25"/>
        <v>M</v>
      </c>
      <c r="B112" s="3" t="s">
        <v>238</v>
      </c>
      <c r="C112" s="3" t="s">
        <v>239</v>
      </c>
      <c r="D112" s="3">
        <v>5354489.96</v>
      </c>
      <c r="E112" s="3">
        <v>7986464.8599999994</v>
      </c>
      <c r="F112" s="3">
        <v>1376334.26</v>
      </c>
      <c r="G112" s="3">
        <v>5059058.01</v>
      </c>
      <c r="H112" s="3">
        <v>7986464.8600000003</v>
      </c>
      <c r="I112" s="3">
        <v>1376334.26</v>
      </c>
      <c r="J112" s="27">
        <f t="shared" si="26"/>
        <v>5354489.96</v>
      </c>
      <c r="K112" s="27">
        <f t="shared" si="26"/>
        <v>7986464.8599999994</v>
      </c>
      <c r="L112" s="27">
        <f t="shared" si="26"/>
        <v>1376334.26</v>
      </c>
      <c r="M112" s="27">
        <f t="shared" si="27"/>
        <v>14717289.08</v>
      </c>
      <c r="N112" s="7">
        <v>2521.5</v>
      </c>
      <c r="O112" s="1">
        <f t="shared" si="28"/>
        <v>2123.5335950822923</v>
      </c>
      <c r="P112" s="1">
        <f t="shared" si="28"/>
        <v>3167.3467618481059</v>
      </c>
      <c r="Q112" s="1">
        <f t="shared" si="28"/>
        <v>545.83948443386873</v>
      </c>
      <c r="R112" s="1">
        <f t="shared" si="28"/>
        <v>5836.7198413642673</v>
      </c>
      <c r="S112" s="4"/>
      <c r="T112" s="4"/>
      <c r="U112" s="4"/>
    </row>
    <row r="113" spans="1:21" x14ac:dyDescent="0.25">
      <c r="A113" s="3" t="str">
        <f t="shared" si="25"/>
        <v xml:space="preserve"> </v>
      </c>
      <c r="B113" s="3" t="s">
        <v>240</v>
      </c>
      <c r="C113" s="3" t="s">
        <v>241</v>
      </c>
      <c r="G113" s="3">
        <v>2184367.7200000002</v>
      </c>
      <c r="H113" s="3">
        <v>4786951.87</v>
      </c>
      <c r="I113" s="3">
        <v>677592.33</v>
      </c>
      <c r="J113" s="27">
        <f t="shared" si="26"/>
        <v>2184367.7200000002</v>
      </c>
      <c r="K113" s="27">
        <f t="shared" si="26"/>
        <v>4786951.87</v>
      </c>
      <c r="L113" s="27">
        <f t="shared" si="26"/>
        <v>677592.33</v>
      </c>
      <c r="M113" s="27">
        <f t="shared" si="27"/>
        <v>7648911.9199999999</v>
      </c>
      <c r="N113" s="7">
        <v>1274.4000000000001</v>
      </c>
      <c r="O113" s="1">
        <f t="shared" si="28"/>
        <v>1714.0361895794099</v>
      </c>
      <c r="P113" s="1">
        <f t="shared" si="28"/>
        <v>3756.2396971123662</v>
      </c>
      <c r="Q113" s="1">
        <f t="shared" si="28"/>
        <v>531.69517419962324</v>
      </c>
      <c r="R113" s="1">
        <f t="shared" si="28"/>
        <v>6001.9710608913992</v>
      </c>
      <c r="S113" s="4"/>
      <c r="T113" s="4"/>
      <c r="U113" s="4"/>
    </row>
    <row r="114" spans="1:21" x14ac:dyDescent="0.25">
      <c r="A114" s="3" t="str">
        <f t="shared" ref="A114:A129" si="29">IF(D114&gt;0,"M"," ")</f>
        <v>M</v>
      </c>
      <c r="B114" s="3" t="s">
        <v>242</v>
      </c>
      <c r="C114" s="3" t="s">
        <v>243</v>
      </c>
      <c r="D114" s="3">
        <v>10864845.430000002</v>
      </c>
      <c r="E114" s="3">
        <v>18011408.219999999</v>
      </c>
      <c r="F114" s="3">
        <v>2278375.73</v>
      </c>
      <c r="G114" s="3">
        <v>9632555.4199999999</v>
      </c>
      <c r="H114" s="3">
        <v>17835704.43</v>
      </c>
      <c r="I114" s="3">
        <v>1535746.48</v>
      </c>
      <c r="J114" s="27">
        <f t="shared" si="26"/>
        <v>10864845.430000002</v>
      </c>
      <c r="K114" s="27">
        <f t="shared" si="26"/>
        <v>18011408.219999999</v>
      </c>
      <c r="L114" s="27">
        <f t="shared" si="26"/>
        <v>2278375.73</v>
      </c>
      <c r="M114" s="27">
        <f t="shared" si="27"/>
        <v>31154629.379999999</v>
      </c>
      <c r="N114" s="7">
        <v>6241.4</v>
      </c>
      <c r="O114" s="1">
        <f t="shared" si="28"/>
        <v>1740.7705691030862</v>
      </c>
      <c r="P114" s="1">
        <f t="shared" si="28"/>
        <v>2885.796170730926</v>
      </c>
      <c r="Q114" s="1">
        <f t="shared" si="28"/>
        <v>365.04241516326465</v>
      </c>
      <c r="R114" s="1">
        <f t="shared" si="28"/>
        <v>4991.6091549972762</v>
      </c>
      <c r="S114" s="4"/>
      <c r="T114" s="4"/>
      <c r="U114" s="4"/>
    </row>
    <row r="115" spans="1:21" x14ac:dyDescent="0.25">
      <c r="A115" s="3" t="str">
        <f t="shared" si="29"/>
        <v xml:space="preserve"> </v>
      </c>
      <c r="B115" s="3" t="s">
        <v>244</v>
      </c>
      <c r="C115" s="3" t="s">
        <v>245</v>
      </c>
      <c r="G115" s="3">
        <v>1527057.03</v>
      </c>
      <c r="H115" s="3">
        <v>14592302.01</v>
      </c>
      <c r="I115" s="3">
        <v>2911726.26</v>
      </c>
      <c r="J115" s="27">
        <f t="shared" ref="J115:L130" si="30">IF(D115&gt;0,D115,G115)</f>
        <v>1527057.03</v>
      </c>
      <c r="K115" s="27">
        <f t="shared" si="30"/>
        <v>14592302.01</v>
      </c>
      <c r="L115" s="27">
        <f t="shared" si="30"/>
        <v>2911726.26</v>
      </c>
      <c r="M115" s="27">
        <f t="shared" ref="M115:M130" si="31">SUM(J115:L115)</f>
        <v>19031085.299999997</v>
      </c>
      <c r="N115" s="7">
        <v>2980.4</v>
      </c>
      <c r="O115" s="1">
        <f t="shared" ref="O115:R130" si="32">J115/$N115</f>
        <v>512.36647094349746</v>
      </c>
      <c r="P115" s="1">
        <f t="shared" si="32"/>
        <v>4896.0884478593471</v>
      </c>
      <c r="Q115" s="1">
        <f t="shared" si="32"/>
        <v>976.95821366259554</v>
      </c>
      <c r="R115" s="1">
        <f t="shared" si="32"/>
        <v>6385.41313246544</v>
      </c>
      <c r="S115" s="4"/>
      <c r="T115" s="4"/>
      <c r="U115" s="4"/>
    </row>
    <row r="116" spans="1:21" x14ac:dyDescent="0.25">
      <c r="A116" s="3" t="str">
        <f t="shared" si="29"/>
        <v>M</v>
      </c>
      <c r="B116" s="3" t="s">
        <v>246</v>
      </c>
      <c r="C116" s="3" t="s">
        <v>247</v>
      </c>
      <c r="D116" s="3">
        <v>1931270.31</v>
      </c>
      <c r="E116" s="3">
        <v>5489931.5800000001</v>
      </c>
      <c r="F116" s="3">
        <v>693345.31</v>
      </c>
      <c r="G116" s="3">
        <v>1693233.13</v>
      </c>
      <c r="H116" s="3">
        <v>5489931.5800000001</v>
      </c>
      <c r="I116" s="3">
        <v>693345.31</v>
      </c>
      <c r="J116" s="27">
        <f t="shared" si="30"/>
        <v>1931270.31</v>
      </c>
      <c r="K116" s="27">
        <f t="shared" si="30"/>
        <v>5489931.5800000001</v>
      </c>
      <c r="L116" s="27">
        <f t="shared" si="30"/>
        <v>693345.31</v>
      </c>
      <c r="M116" s="27">
        <f t="shared" si="31"/>
        <v>8114547.2000000011</v>
      </c>
      <c r="N116" s="7">
        <v>1528.2</v>
      </c>
      <c r="O116" s="1">
        <f t="shared" si="32"/>
        <v>1263.7549469964665</v>
      </c>
      <c r="P116" s="1">
        <f t="shared" si="32"/>
        <v>3592.4169480434498</v>
      </c>
      <c r="Q116" s="1">
        <f t="shared" si="32"/>
        <v>453.70063473367361</v>
      </c>
      <c r="R116" s="1">
        <f t="shared" si="32"/>
        <v>5309.87252977359</v>
      </c>
      <c r="S116" s="4"/>
      <c r="T116" s="4"/>
      <c r="U116" s="4"/>
    </row>
    <row r="117" spans="1:21" x14ac:dyDescent="0.25">
      <c r="A117" s="3" t="str">
        <f t="shared" si="29"/>
        <v>M</v>
      </c>
      <c r="B117" s="3" t="s">
        <v>248</v>
      </c>
      <c r="C117" s="3" t="s">
        <v>249</v>
      </c>
      <c r="D117" s="3">
        <v>4471934.9000000004</v>
      </c>
      <c r="E117" s="3">
        <v>15085677.74</v>
      </c>
      <c r="F117" s="3">
        <v>1527025.38</v>
      </c>
      <c r="G117" s="3">
        <v>4059653.35</v>
      </c>
      <c r="H117" s="3">
        <v>15085677.74</v>
      </c>
      <c r="I117" s="3">
        <v>1527025.38</v>
      </c>
      <c r="J117" s="27">
        <f t="shared" si="30"/>
        <v>4471934.9000000004</v>
      </c>
      <c r="K117" s="27">
        <f t="shared" si="30"/>
        <v>15085677.74</v>
      </c>
      <c r="L117" s="27">
        <f t="shared" si="30"/>
        <v>1527025.38</v>
      </c>
      <c r="M117" s="27">
        <f t="shared" si="31"/>
        <v>21084638.02</v>
      </c>
      <c r="N117" s="7">
        <v>4023.7</v>
      </c>
      <c r="O117" s="1">
        <f t="shared" si="32"/>
        <v>1111.3986877749337</v>
      </c>
      <c r="P117" s="1">
        <f t="shared" si="32"/>
        <v>3749.2053930462016</v>
      </c>
      <c r="Q117" s="1">
        <f t="shared" si="32"/>
        <v>379.50776151303523</v>
      </c>
      <c r="R117" s="1">
        <f t="shared" si="32"/>
        <v>5240.1118423341704</v>
      </c>
      <c r="S117" s="4"/>
      <c r="T117" s="4"/>
      <c r="U117" s="4"/>
    </row>
    <row r="118" spans="1:21" x14ac:dyDescent="0.25">
      <c r="A118" s="3" t="str">
        <f t="shared" si="29"/>
        <v xml:space="preserve"> </v>
      </c>
      <c r="B118" s="3" t="s">
        <v>250</v>
      </c>
      <c r="C118" s="3" t="s">
        <v>251</v>
      </c>
      <c r="G118" s="3">
        <v>632081.77</v>
      </c>
      <c r="H118" s="3">
        <v>3916514.99</v>
      </c>
      <c r="I118" s="3">
        <v>657349.98</v>
      </c>
      <c r="J118" s="27">
        <f t="shared" si="30"/>
        <v>632081.77</v>
      </c>
      <c r="K118" s="27">
        <f t="shared" si="30"/>
        <v>3916514.99</v>
      </c>
      <c r="L118" s="27">
        <f t="shared" si="30"/>
        <v>657349.98</v>
      </c>
      <c r="M118" s="27">
        <f t="shared" si="31"/>
        <v>5205946.74</v>
      </c>
      <c r="N118" s="7">
        <v>942.3</v>
      </c>
      <c r="O118" s="1">
        <f t="shared" si="32"/>
        <v>670.78612968269135</v>
      </c>
      <c r="P118" s="1">
        <f t="shared" si="32"/>
        <v>4156.3355513106235</v>
      </c>
      <c r="Q118" s="1">
        <f t="shared" si="32"/>
        <v>697.6015918497294</v>
      </c>
      <c r="R118" s="1">
        <f t="shared" si="32"/>
        <v>5524.7232728430445</v>
      </c>
      <c r="S118" s="4"/>
      <c r="T118" s="4"/>
      <c r="U118" s="4"/>
    </row>
    <row r="119" spans="1:21" x14ac:dyDescent="0.25">
      <c r="A119" s="3" t="str">
        <f t="shared" si="29"/>
        <v>M</v>
      </c>
      <c r="B119" s="3" t="s">
        <v>252</v>
      </c>
      <c r="C119" s="3" t="s">
        <v>253</v>
      </c>
      <c r="D119" s="3">
        <v>3039649.58</v>
      </c>
      <c r="E119" s="3">
        <v>6232493.9100000001</v>
      </c>
      <c r="F119" s="3">
        <v>339794.44</v>
      </c>
      <c r="G119" s="3">
        <v>2463692.08</v>
      </c>
      <c r="H119" s="3">
        <v>6232493.9100000001</v>
      </c>
      <c r="I119" s="3">
        <v>339794.44</v>
      </c>
      <c r="J119" s="27">
        <f t="shared" si="30"/>
        <v>3039649.58</v>
      </c>
      <c r="K119" s="27">
        <f t="shared" si="30"/>
        <v>6232493.9100000001</v>
      </c>
      <c r="L119" s="27">
        <f t="shared" si="30"/>
        <v>339794.44</v>
      </c>
      <c r="M119" s="27">
        <f t="shared" si="31"/>
        <v>9611937.9299999997</v>
      </c>
      <c r="N119" s="7">
        <v>1933.8</v>
      </c>
      <c r="O119" s="1">
        <f t="shared" si="32"/>
        <v>1571.8531285551765</v>
      </c>
      <c r="P119" s="1">
        <f t="shared" si="32"/>
        <v>3222.9257989450825</v>
      </c>
      <c r="Q119" s="1">
        <f t="shared" si="32"/>
        <v>175.71333126486709</v>
      </c>
      <c r="R119" s="1">
        <f t="shared" si="32"/>
        <v>4970.4922587651254</v>
      </c>
      <c r="S119" s="4"/>
      <c r="T119" s="4"/>
      <c r="U119" s="4"/>
    </row>
    <row r="120" spans="1:21" x14ac:dyDescent="0.25">
      <c r="A120" s="3" t="str">
        <f t="shared" si="29"/>
        <v>M</v>
      </c>
      <c r="B120" s="3" t="s">
        <v>254</v>
      </c>
      <c r="C120" s="3" t="s">
        <v>255</v>
      </c>
      <c r="D120" s="3">
        <v>1733471.75</v>
      </c>
      <c r="E120" s="3">
        <v>5976370.2200000007</v>
      </c>
      <c r="F120" s="3">
        <v>1064852.44</v>
      </c>
      <c r="G120" s="3">
        <v>1526691.93</v>
      </c>
      <c r="H120" s="3">
        <v>5976370.2199999997</v>
      </c>
      <c r="I120" s="3">
        <v>1064852.44</v>
      </c>
      <c r="J120" s="27">
        <f t="shared" si="30"/>
        <v>1733471.75</v>
      </c>
      <c r="K120" s="27">
        <f t="shared" si="30"/>
        <v>5976370.2200000007</v>
      </c>
      <c r="L120" s="27">
        <f t="shared" si="30"/>
        <v>1064852.44</v>
      </c>
      <c r="M120" s="27">
        <f t="shared" si="31"/>
        <v>8774694.4100000001</v>
      </c>
      <c r="N120" s="7">
        <v>1466.6</v>
      </c>
      <c r="O120" s="1">
        <f t="shared" si="32"/>
        <v>1181.9662825582982</v>
      </c>
      <c r="P120" s="1">
        <f t="shared" si="32"/>
        <v>4074.9831037774452</v>
      </c>
      <c r="Q120" s="1">
        <f t="shared" si="32"/>
        <v>726.06875767080328</v>
      </c>
      <c r="R120" s="1">
        <f t="shared" si="32"/>
        <v>5983.0181440065462</v>
      </c>
      <c r="S120" s="4"/>
      <c r="T120" s="4"/>
      <c r="U120" s="4"/>
    </row>
    <row r="121" spans="1:21" x14ac:dyDescent="0.25">
      <c r="A121" s="3" t="str">
        <f t="shared" si="29"/>
        <v>M</v>
      </c>
      <c r="B121" s="3" t="s">
        <v>256</v>
      </c>
      <c r="C121" s="3" t="s">
        <v>257</v>
      </c>
      <c r="D121" s="3">
        <v>2239085.67</v>
      </c>
      <c r="E121" s="3">
        <v>5868094.8200000003</v>
      </c>
      <c r="F121" s="3">
        <v>1159196.58</v>
      </c>
      <c r="G121" s="3">
        <v>2125859.65</v>
      </c>
      <c r="H121" s="3">
        <v>5868094.8200000003</v>
      </c>
      <c r="I121" s="3">
        <v>1159196.58</v>
      </c>
      <c r="J121" s="27">
        <f t="shared" si="30"/>
        <v>2239085.67</v>
      </c>
      <c r="K121" s="27">
        <f t="shared" si="30"/>
        <v>5868094.8200000003</v>
      </c>
      <c r="L121" s="27">
        <f t="shared" si="30"/>
        <v>1159196.58</v>
      </c>
      <c r="M121" s="27">
        <f t="shared" si="31"/>
        <v>9266377.0700000003</v>
      </c>
      <c r="N121" s="7">
        <v>1524.8</v>
      </c>
      <c r="O121" s="1">
        <f t="shared" si="32"/>
        <v>1468.4454813746065</v>
      </c>
      <c r="P121" s="1">
        <f t="shared" si="32"/>
        <v>3848.4357423924453</v>
      </c>
      <c r="Q121" s="1">
        <f t="shared" si="32"/>
        <v>760.22860703043034</v>
      </c>
      <c r="R121" s="1">
        <f t="shared" si="32"/>
        <v>6077.1098307974817</v>
      </c>
      <c r="S121" s="4"/>
      <c r="T121" s="4"/>
      <c r="U121" s="4"/>
    </row>
    <row r="122" spans="1:21" x14ac:dyDescent="0.25">
      <c r="A122" s="3" t="str">
        <f t="shared" si="29"/>
        <v>M</v>
      </c>
      <c r="B122" s="3" t="s">
        <v>258</v>
      </c>
      <c r="C122" s="3" t="s">
        <v>259</v>
      </c>
      <c r="D122" s="3">
        <v>2142157.1</v>
      </c>
      <c r="E122" s="3">
        <v>7896164.1900000004</v>
      </c>
      <c r="F122" s="3">
        <v>1698024.16</v>
      </c>
      <c r="G122" s="3">
        <v>1915616.98</v>
      </c>
      <c r="H122" s="3">
        <v>7896164.1900000004</v>
      </c>
      <c r="I122" s="3">
        <v>1698024.16</v>
      </c>
      <c r="J122" s="27">
        <f t="shared" si="30"/>
        <v>2142157.1</v>
      </c>
      <c r="K122" s="27">
        <f t="shared" si="30"/>
        <v>7896164.1900000004</v>
      </c>
      <c r="L122" s="27">
        <f t="shared" si="30"/>
        <v>1698024.16</v>
      </c>
      <c r="M122" s="27">
        <f t="shared" si="31"/>
        <v>11736345.450000001</v>
      </c>
      <c r="N122" s="7">
        <v>1877.3</v>
      </c>
      <c r="O122" s="1">
        <f t="shared" si="32"/>
        <v>1141.0840568902147</v>
      </c>
      <c r="P122" s="1">
        <f t="shared" si="32"/>
        <v>4206.1280509241997</v>
      </c>
      <c r="Q122" s="1">
        <f t="shared" si="32"/>
        <v>904.50336121024873</v>
      </c>
      <c r="R122" s="1">
        <f t="shared" si="32"/>
        <v>6251.7154690246634</v>
      </c>
      <c r="S122" s="4"/>
      <c r="T122" s="4"/>
      <c r="U122" s="4"/>
    </row>
    <row r="123" spans="1:21" x14ac:dyDescent="0.25">
      <c r="A123" s="3" t="str">
        <f t="shared" si="29"/>
        <v>M</v>
      </c>
      <c r="B123" s="3" t="s">
        <v>260</v>
      </c>
      <c r="C123" s="3" t="s">
        <v>261</v>
      </c>
      <c r="D123" s="3">
        <v>4487949.37</v>
      </c>
      <c r="E123" s="3">
        <v>12995699.75</v>
      </c>
      <c r="F123" s="3">
        <v>2431348.2400000002</v>
      </c>
      <c r="G123" s="3">
        <v>3995318.37</v>
      </c>
      <c r="H123" s="3">
        <v>12995699.75</v>
      </c>
      <c r="I123" s="3">
        <v>2431348.2400000002</v>
      </c>
      <c r="J123" s="27">
        <f t="shared" si="30"/>
        <v>4487949.37</v>
      </c>
      <c r="K123" s="27">
        <f t="shared" si="30"/>
        <v>12995699.75</v>
      </c>
      <c r="L123" s="27">
        <f t="shared" si="30"/>
        <v>2431348.2400000002</v>
      </c>
      <c r="M123" s="27">
        <f t="shared" si="31"/>
        <v>19914997.359999999</v>
      </c>
      <c r="N123" s="7">
        <v>3390</v>
      </c>
      <c r="O123" s="1">
        <f t="shared" si="32"/>
        <v>1323.8788702064896</v>
      </c>
      <c r="P123" s="1">
        <f t="shared" si="32"/>
        <v>3833.539749262537</v>
      </c>
      <c r="Q123" s="1">
        <f t="shared" si="32"/>
        <v>717.21187020648972</v>
      </c>
      <c r="R123" s="1">
        <f t="shared" si="32"/>
        <v>5874.6304896755164</v>
      </c>
      <c r="S123" s="4"/>
      <c r="T123" s="4"/>
      <c r="U123" s="4"/>
    </row>
    <row r="124" spans="1:21" x14ac:dyDescent="0.25">
      <c r="A124" s="3" t="str">
        <f t="shared" si="29"/>
        <v>M</v>
      </c>
      <c r="B124" s="3" t="s">
        <v>262</v>
      </c>
      <c r="C124" s="3" t="s">
        <v>263</v>
      </c>
      <c r="D124" s="3">
        <v>535522.5</v>
      </c>
      <c r="E124" s="3">
        <v>3416235.53</v>
      </c>
      <c r="F124" s="3">
        <v>503504.06</v>
      </c>
      <c r="G124" s="3">
        <v>449142.33</v>
      </c>
      <c r="H124" s="3">
        <v>3416235.53</v>
      </c>
      <c r="I124" s="3">
        <v>503504.06</v>
      </c>
      <c r="J124" s="27">
        <f t="shared" si="30"/>
        <v>535522.5</v>
      </c>
      <c r="K124" s="27">
        <f t="shared" si="30"/>
        <v>3416235.53</v>
      </c>
      <c r="L124" s="27">
        <f t="shared" si="30"/>
        <v>503504.06</v>
      </c>
      <c r="M124" s="27">
        <f t="shared" si="31"/>
        <v>4455262.09</v>
      </c>
      <c r="N124" s="7">
        <v>753.7</v>
      </c>
      <c r="O124" s="1">
        <f t="shared" si="32"/>
        <v>710.52474459333951</v>
      </c>
      <c r="P124" s="1">
        <f t="shared" si="32"/>
        <v>4532.6197824067922</v>
      </c>
      <c r="Q124" s="1">
        <f t="shared" si="32"/>
        <v>668.04306753350136</v>
      </c>
      <c r="R124" s="1">
        <f t="shared" si="32"/>
        <v>5911.1875945336333</v>
      </c>
      <c r="S124" s="4"/>
      <c r="T124" s="4"/>
      <c r="U124" s="4"/>
    </row>
    <row r="125" spans="1:21" x14ac:dyDescent="0.25">
      <c r="A125" s="3" t="str">
        <f t="shared" si="29"/>
        <v>M</v>
      </c>
      <c r="B125" s="3" t="s">
        <v>264</v>
      </c>
      <c r="C125" s="3" t="s">
        <v>265</v>
      </c>
      <c r="D125" s="3">
        <v>1655594.09</v>
      </c>
      <c r="E125" s="3">
        <v>9449206.370000001</v>
      </c>
      <c r="F125" s="3">
        <v>1865705.36</v>
      </c>
      <c r="G125" s="3">
        <v>1436754.11</v>
      </c>
      <c r="H125" s="3">
        <v>9449206.3699999992</v>
      </c>
      <c r="I125" s="3">
        <v>1865705.36</v>
      </c>
      <c r="J125" s="27">
        <f t="shared" si="30"/>
        <v>1655594.09</v>
      </c>
      <c r="K125" s="27">
        <f t="shared" si="30"/>
        <v>9449206.370000001</v>
      </c>
      <c r="L125" s="27">
        <f t="shared" si="30"/>
        <v>1865705.36</v>
      </c>
      <c r="M125" s="27">
        <f t="shared" si="31"/>
        <v>12970505.82</v>
      </c>
      <c r="N125" s="7">
        <v>2120.3000000000002</v>
      </c>
      <c r="O125" s="1">
        <f t="shared" si="32"/>
        <v>780.83011366316089</v>
      </c>
      <c r="P125" s="1">
        <f t="shared" si="32"/>
        <v>4456.5421732773666</v>
      </c>
      <c r="Q125" s="1">
        <f t="shared" si="32"/>
        <v>879.92518039900017</v>
      </c>
      <c r="R125" s="1">
        <f t="shared" si="32"/>
        <v>6117.2974673395274</v>
      </c>
      <c r="S125" s="4"/>
      <c r="T125" s="4"/>
      <c r="U125" s="4"/>
    </row>
    <row r="126" spans="1:21" x14ac:dyDescent="0.25">
      <c r="A126" s="3" t="str">
        <f t="shared" si="29"/>
        <v>M</v>
      </c>
      <c r="B126" s="3" t="s">
        <v>266</v>
      </c>
      <c r="C126" s="3" t="s">
        <v>267</v>
      </c>
      <c r="D126" s="3">
        <v>8763752.0199999996</v>
      </c>
      <c r="E126" s="3">
        <v>18818924.700000003</v>
      </c>
      <c r="F126" s="3">
        <v>2430562.2599999998</v>
      </c>
      <c r="G126" s="3">
        <v>7774091.04</v>
      </c>
      <c r="H126" s="3">
        <v>18818924.699999999</v>
      </c>
      <c r="I126" s="3">
        <v>2430562.2599999998</v>
      </c>
      <c r="J126" s="27">
        <f t="shared" si="30"/>
        <v>8763752.0199999996</v>
      </c>
      <c r="K126" s="27">
        <f t="shared" si="30"/>
        <v>18818924.700000003</v>
      </c>
      <c r="L126" s="27">
        <f t="shared" si="30"/>
        <v>2430562.2599999998</v>
      </c>
      <c r="M126" s="27">
        <f t="shared" si="31"/>
        <v>30013238.980000004</v>
      </c>
      <c r="N126" s="7">
        <v>4936.7</v>
      </c>
      <c r="O126" s="1">
        <f t="shared" si="32"/>
        <v>1775.2247493264731</v>
      </c>
      <c r="P126" s="1">
        <f t="shared" si="32"/>
        <v>3812.0454352097563</v>
      </c>
      <c r="Q126" s="1">
        <f t="shared" si="32"/>
        <v>492.34554662021185</v>
      </c>
      <c r="R126" s="1">
        <f t="shared" si="32"/>
        <v>6079.6157311564421</v>
      </c>
      <c r="S126" s="4"/>
      <c r="T126" s="4"/>
      <c r="U126" s="4"/>
    </row>
    <row r="127" spans="1:21" x14ac:dyDescent="0.25">
      <c r="A127" s="3" t="str">
        <f t="shared" si="29"/>
        <v>M</v>
      </c>
      <c r="B127" s="3" t="s">
        <v>268</v>
      </c>
      <c r="C127" s="3" t="s">
        <v>269</v>
      </c>
      <c r="D127" s="3">
        <v>2535859.04</v>
      </c>
      <c r="E127" s="3">
        <v>3643757</v>
      </c>
      <c r="F127" s="3">
        <v>432499</v>
      </c>
      <c r="G127" s="3">
        <v>2381903.67</v>
      </c>
      <c r="H127" s="3">
        <v>3643757</v>
      </c>
      <c r="I127" s="3">
        <v>432499</v>
      </c>
      <c r="J127" s="27">
        <f t="shared" si="30"/>
        <v>2535859.04</v>
      </c>
      <c r="K127" s="27">
        <f t="shared" si="30"/>
        <v>3643757</v>
      </c>
      <c r="L127" s="27">
        <f t="shared" si="30"/>
        <v>432499</v>
      </c>
      <c r="M127" s="27">
        <f t="shared" si="31"/>
        <v>6612115.04</v>
      </c>
      <c r="N127" s="7">
        <v>1250.3</v>
      </c>
      <c r="O127" s="1">
        <f t="shared" si="32"/>
        <v>2028.2004638886667</v>
      </c>
      <c r="P127" s="1">
        <f t="shared" si="32"/>
        <v>2914.3061665200353</v>
      </c>
      <c r="Q127" s="1">
        <f t="shared" si="32"/>
        <v>345.91618011677201</v>
      </c>
      <c r="R127" s="1">
        <f t="shared" si="32"/>
        <v>5288.4228105254742</v>
      </c>
      <c r="S127" s="4"/>
      <c r="T127" s="4"/>
      <c r="U127" s="4"/>
    </row>
    <row r="128" spans="1:21" x14ac:dyDescent="0.25">
      <c r="A128" s="3" t="str">
        <f t="shared" si="29"/>
        <v>M</v>
      </c>
      <c r="B128" s="3" t="s">
        <v>270</v>
      </c>
      <c r="C128" s="3" t="s">
        <v>271</v>
      </c>
      <c r="D128" s="3">
        <v>5565821.8600000022</v>
      </c>
      <c r="E128" s="3">
        <v>13579853.810000001</v>
      </c>
      <c r="F128" s="3">
        <v>1713124.97</v>
      </c>
      <c r="G128" s="3">
        <v>5015874.33</v>
      </c>
      <c r="H128" s="3">
        <v>13579853.810000001</v>
      </c>
      <c r="I128" s="3">
        <v>1713124.97</v>
      </c>
      <c r="J128" s="27">
        <f t="shared" si="30"/>
        <v>5565821.8600000022</v>
      </c>
      <c r="K128" s="27">
        <f t="shared" si="30"/>
        <v>13579853.810000001</v>
      </c>
      <c r="L128" s="27">
        <f t="shared" si="30"/>
        <v>1713124.97</v>
      </c>
      <c r="M128" s="27">
        <f t="shared" si="31"/>
        <v>20858800.640000001</v>
      </c>
      <c r="N128" s="7">
        <v>4142.8999999999996</v>
      </c>
      <c r="O128" s="1">
        <f t="shared" si="32"/>
        <v>1343.4603442033365</v>
      </c>
      <c r="P128" s="1">
        <f t="shared" si="32"/>
        <v>3277.8618383258108</v>
      </c>
      <c r="Q128" s="1">
        <f t="shared" si="32"/>
        <v>413.50864611745396</v>
      </c>
      <c r="R128" s="1">
        <f t="shared" si="32"/>
        <v>5034.8308286466008</v>
      </c>
      <c r="S128" s="4"/>
      <c r="T128" s="4"/>
      <c r="U128" s="4"/>
    </row>
    <row r="129" spans="1:21" x14ac:dyDescent="0.25">
      <c r="A129" s="3" t="str">
        <f t="shared" si="29"/>
        <v>M</v>
      </c>
      <c r="B129" s="3" t="s">
        <v>272</v>
      </c>
      <c r="C129" s="3" t="s">
        <v>273</v>
      </c>
      <c r="D129" s="3">
        <v>5037283.5</v>
      </c>
      <c r="E129" s="3">
        <v>9915085.9000000004</v>
      </c>
      <c r="F129" s="3">
        <v>2167208.31</v>
      </c>
      <c r="G129" s="3">
        <v>4839428.7699999996</v>
      </c>
      <c r="H129" s="3">
        <v>9915085.9000000004</v>
      </c>
      <c r="I129" s="3">
        <v>2167208.31</v>
      </c>
      <c r="J129" s="27">
        <f t="shared" si="30"/>
        <v>5037283.5</v>
      </c>
      <c r="K129" s="27">
        <f t="shared" si="30"/>
        <v>9915085.9000000004</v>
      </c>
      <c r="L129" s="27">
        <f t="shared" si="30"/>
        <v>2167208.31</v>
      </c>
      <c r="M129" s="27">
        <f t="shared" si="31"/>
        <v>17119577.710000001</v>
      </c>
      <c r="N129" s="7">
        <v>2501.1</v>
      </c>
      <c r="O129" s="1">
        <f t="shared" si="32"/>
        <v>2014.0272280196714</v>
      </c>
      <c r="P129" s="1">
        <f t="shared" si="32"/>
        <v>3964.2900723681582</v>
      </c>
      <c r="Q129" s="1">
        <f t="shared" si="32"/>
        <v>866.5020630922395</v>
      </c>
      <c r="R129" s="1">
        <f t="shared" si="32"/>
        <v>6844.8193634800691</v>
      </c>
      <c r="S129" s="4"/>
      <c r="T129" s="4"/>
      <c r="U129" s="4"/>
    </row>
    <row r="130" spans="1:21" x14ac:dyDescent="0.25">
      <c r="A130" s="3" t="str">
        <f t="shared" ref="A130:A145" si="33">IF(D130&gt;0,"M"," ")</f>
        <v>M</v>
      </c>
      <c r="B130" s="3" t="s">
        <v>274</v>
      </c>
      <c r="C130" s="3" t="s">
        <v>275</v>
      </c>
      <c r="D130" s="3">
        <v>1361148.38</v>
      </c>
      <c r="E130" s="3">
        <v>4251625.17</v>
      </c>
      <c r="F130" s="3">
        <v>739282.63</v>
      </c>
      <c r="G130" s="3">
        <v>1188738.27</v>
      </c>
      <c r="H130" s="3">
        <v>4251625.17</v>
      </c>
      <c r="I130" s="3">
        <v>739282.63</v>
      </c>
      <c r="J130" s="27">
        <f t="shared" si="30"/>
        <v>1361148.38</v>
      </c>
      <c r="K130" s="27">
        <f t="shared" si="30"/>
        <v>4251625.17</v>
      </c>
      <c r="L130" s="27">
        <f t="shared" si="30"/>
        <v>739282.63</v>
      </c>
      <c r="M130" s="27">
        <f t="shared" si="31"/>
        <v>6352056.1799999997</v>
      </c>
      <c r="N130" s="7">
        <v>1104.0999999999999</v>
      </c>
      <c r="O130" s="1">
        <f t="shared" si="32"/>
        <v>1232.8125894393625</v>
      </c>
      <c r="P130" s="1">
        <f t="shared" si="32"/>
        <v>3850.7609546236758</v>
      </c>
      <c r="Q130" s="1">
        <f t="shared" si="32"/>
        <v>669.57941309663988</v>
      </c>
      <c r="R130" s="1">
        <f t="shared" si="32"/>
        <v>5753.1529571596775</v>
      </c>
      <c r="S130" s="4"/>
      <c r="T130" s="4"/>
      <c r="U130" s="4"/>
    </row>
    <row r="131" spans="1:21" x14ac:dyDescent="0.25">
      <c r="A131" s="3" t="str">
        <f t="shared" si="33"/>
        <v>M</v>
      </c>
      <c r="B131" s="3" t="s">
        <v>276</v>
      </c>
      <c r="C131" s="3" t="s">
        <v>277</v>
      </c>
      <c r="D131" s="3">
        <v>4446893.6399999997</v>
      </c>
      <c r="E131" s="3">
        <v>13866519.539999999</v>
      </c>
      <c r="F131" s="3">
        <v>2100787.71</v>
      </c>
      <c r="G131" s="3">
        <v>4080486.75</v>
      </c>
      <c r="H131" s="3">
        <v>13866519.539999999</v>
      </c>
      <c r="I131" s="3">
        <v>2100787.71</v>
      </c>
      <c r="J131" s="27">
        <f t="shared" ref="J131:L146" si="34">IF(D131&gt;0,D131,G131)</f>
        <v>4446893.6399999997</v>
      </c>
      <c r="K131" s="27">
        <f t="shared" si="34"/>
        <v>13866519.539999999</v>
      </c>
      <c r="L131" s="27">
        <f t="shared" si="34"/>
        <v>2100787.71</v>
      </c>
      <c r="M131" s="27">
        <f t="shared" ref="M131:M146" si="35">SUM(J131:L131)</f>
        <v>20414200.890000001</v>
      </c>
      <c r="N131" s="7">
        <v>3716</v>
      </c>
      <c r="O131" s="1">
        <f t="shared" ref="O131:R146" si="36">J131/$N131</f>
        <v>1196.6882777179762</v>
      </c>
      <c r="P131" s="1">
        <f t="shared" si="36"/>
        <v>3731.5714585575884</v>
      </c>
      <c r="Q131" s="1">
        <f t="shared" si="36"/>
        <v>565.33576695371369</v>
      </c>
      <c r="R131" s="1">
        <f t="shared" si="36"/>
        <v>5493.5955032292786</v>
      </c>
      <c r="S131" s="4"/>
      <c r="T131" s="4"/>
      <c r="U131" s="4"/>
    </row>
    <row r="132" spans="1:21" x14ac:dyDescent="0.25">
      <c r="A132" s="3" t="str">
        <f t="shared" si="33"/>
        <v>M</v>
      </c>
      <c r="B132" s="3" t="s">
        <v>278</v>
      </c>
      <c r="C132" s="3" t="s">
        <v>279</v>
      </c>
      <c r="D132" s="3">
        <v>15448493.100000001</v>
      </c>
      <c r="E132" s="3">
        <v>20517364.470000003</v>
      </c>
      <c r="F132" s="3">
        <v>1725533.87</v>
      </c>
      <c r="G132" s="3">
        <v>14140574.210000001</v>
      </c>
      <c r="H132" s="3">
        <v>20517364.469999999</v>
      </c>
      <c r="I132" s="3">
        <v>1725533.87</v>
      </c>
      <c r="J132" s="27">
        <f t="shared" si="34"/>
        <v>15448493.100000001</v>
      </c>
      <c r="K132" s="27">
        <f t="shared" si="34"/>
        <v>20517364.470000003</v>
      </c>
      <c r="L132" s="27">
        <f t="shared" si="34"/>
        <v>1725533.87</v>
      </c>
      <c r="M132" s="27">
        <f t="shared" si="35"/>
        <v>37691391.440000005</v>
      </c>
      <c r="N132" s="7">
        <v>6996.9</v>
      </c>
      <c r="O132" s="1">
        <f t="shared" si="36"/>
        <v>2207.9053723791967</v>
      </c>
      <c r="P132" s="1">
        <f t="shared" si="36"/>
        <v>2932.3506795866747</v>
      </c>
      <c r="Q132" s="1">
        <f t="shared" si="36"/>
        <v>246.61405336649091</v>
      </c>
      <c r="R132" s="1">
        <f t="shared" si="36"/>
        <v>5386.8701053323621</v>
      </c>
      <c r="S132" s="4"/>
      <c r="T132" s="4"/>
      <c r="U132" s="4"/>
    </row>
    <row r="133" spans="1:21" x14ac:dyDescent="0.25">
      <c r="A133" s="3" t="str">
        <f t="shared" si="33"/>
        <v>M</v>
      </c>
      <c r="B133" s="3" t="s">
        <v>280</v>
      </c>
      <c r="C133" s="3" t="s">
        <v>281</v>
      </c>
      <c r="D133" s="3">
        <v>1942342.93</v>
      </c>
      <c r="E133" s="3">
        <v>6459283.0599999996</v>
      </c>
      <c r="F133" s="3">
        <v>850096.11</v>
      </c>
      <c r="G133" s="3">
        <v>1603126.71</v>
      </c>
      <c r="H133" s="3">
        <v>6459283.0599999996</v>
      </c>
      <c r="I133" s="3">
        <v>850096.11</v>
      </c>
      <c r="J133" s="27">
        <f t="shared" si="34"/>
        <v>1942342.93</v>
      </c>
      <c r="K133" s="27">
        <f t="shared" si="34"/>
        <v>6459283.0599999996</v>
      </c>
      <c r="L133" s="27">
        <f t="shared" si="34"/>
        <v>850096.11</v>
      </c>
      <c r="M133" s="27">
        <f t="shared" si="35"/>
        <v>9251722.0999999996</v>
      </c>
      <c r="N133" s="7">
        <v>1688.2</v>
      </c>
      <c r="O133" s="1">
        <f t="shared" si="36"/>
        <v>1150.5407712356355</v>
      </c>
      <c r="P133" s="1">
        <f t="shared" si="36"/>
        <v>3826.136156853453</v>
      </c>
      <c r="Q133" s="1">
        <f t="shared" si="36"/>
        <v>503.55177704063499</v>
      </c>
      <c r="R133" s="1">
        <f t="shared" si="36"/>
        <v>5480.2287051297235</v>
      </c>
      <c r="S133" s="4"/>
      <c r="T133" s="4"/>
      <c r="U133" s="4"/>
    </row>
    <row r="134" spans="1:21" x14ac:dyDescent="0.25">
      <c r="A134" s="3" t="str">
        <f t="shared" si="33"/>
        <v>M</v>
      </c>
      <c r="B134" s="3" t="s">
        <v>282</v>
      </c>
      <c r="C134" s="3" t="s">
        <v>283</v>
      </c>
      <c r="D134" s="3">
        <v>9255826.3899999987</v>
      </c>
      <c r="E134" s="3">
        <v>13924771.280000001</v>
      </c>
      <c r="F134" s="3">
        <v>4133210.32</v>
      </c>
      <c r="G134" s="3">
        <v>8932444.4000000004</v>
      </c>
      <c r="H134" s="3">
        <v>13924771.279999999</v>
      </c>
      <c r="I134" s="3">
        <v>4133210.32</v>
      </c>
      <c r="J134" s="27">
        <f t="shared" si="34"/>
        <v>9255826.3899999987</v>
      </c>
      <c r="K134" s="27">
        <f t="shared" si="34"/>
        <v>13924771.280000001</v>
      </c>
      <c r="L134" s="27">
        <f t="shared" si="34"/>
        <v>4133210.32</v>
      </c>
      <c r="M134" s="27">
        <f t="shared" si="35"/>
        <v>27313807.990000002</v>
      </c>
      <c r="N134" s="7">
        <v>3938.1</v>
      </c>
      <c r="O134" s="1">
        <f t="shared" si="36"/>
        <v>2350.327922094411</v>
      </c>
      <c r="P134" s="1">
        <f t="shared" si="36"/>
        <v>3535.911043396562</v>
      </c>
      <c r="Q134" s="1">
        <f t="shared" si="36"/>
        <v>1049.5442776973666</v>
      </c>
      <c r="R134" s="1">
        <f t="shared" si="36"/>
        <v>6935.7832431883398</v>
      </c>
      <c r="S134" s="4"/>
      <c r="T134" s="4"/>
      <c r="U134" s="4"/>
    </row>
    <row r="135" spans="1:21" x14ac:dyDescent="0.25">
      <c r="A135" s="3" t="str">
        <f t="shared" si="33"/>
        <v>M</v>
      </c>
      <c r="B135" s="3" t="s">
        <v>284</v>
      </c>
      <c r="C135" s="3" t="s">
        <v>285</v>
      </c>
      <c r="D135" s="3">
        <v>735380.94</v>
      </c>
      <c r="E135" s="3">
        <v>3994053.05</v>
      </c>
      <c r="F135" s="3">
        <v>1659571.89</v>
      </c>
      <c r="G135" s="3">
        <v>578762.47</v>
      </c>
      <c r="H135" s="3">
        <v>3994053.05</v>
      </c>
      <c r="I135" s="3">
        <v>1659571.89</v>
      </c>
      <c r="J135" s="27">
        <f t="shared" si="34"/>
        <v>735380.94</v>
      </c>
      <c r="K135" s="27">
        <f t="shared" si="34"/>
        <v>3994053.05</v>
      </c>
      <c r="L135" s="27">
        <f t="shared" si="34"/>
        <v>1659571.89</v>
      </c>
      <c r="M135" s="27">
        <f t="shared" si="35"/>
        <v>6389005.8799999999</v>
      </c>
      <c r="N135" s="7">
        <v>828.1</v>
      </c>
      <c r="O135" s="1">
        <f t="shared" si="36"/>
        <v>888.03398140321212</v>
      </c>
      <c r="P135" s="1">
        <f t="shared" si="36"/>
        <v>4823.1530612244896</v>
      </c>
      <c r="Q135" s="1">
        <f t="shared" si="36"/>
        <v>2004.071839149861</v>
      </c>
      <c r="R135" s="1">
        <f t="shared" si="36"/>
        <v>7715.2588817775631</v>
      </c>
      <c r="S135" s="4"/>
      <c r="T135" s="4"/>
      <c r="U135" s="4"/>
    </row>
    <row r="136" spans="1:21" x14ac:dyDescent="0.25">
      <c r="A136" s="3" t="str">
        <f t="shared" si="33"/>
        <v>M</v>
      </c>
      <c r="B136" s="3" t="s">
        <v>286</v>
      </c>
      <c r="C136" s="3" t="s">
        <v>287</v>
      </c>
      <c r="D136" s="3">
        <v>6846260.1299999999</v>
      </c>
      <c r="E136" s="3">
        <v>10082710.779999999</v>
      </c>
      <c r="F136" s="3">
        <v>3537409.35</v>
      </c>
      <c r="G136" s="3">
        <v>6427605.96</v>
      </c>
      <c r="H136" s="3">
        <v>10082710.779999999</v>
      </c>
      <c r="I136" s="3">
        <v>2930941.35</v>
      </c>
      <c r="J136" s="27">
        <f t="shared" si="34"/>
        <v>6846260.1299999999</v>
      </c>
      <c r="K136" s="27">
        <f t="shared" si="34"/>
        <v>10082710.779999999</v>
      </c>
      <c r="L136" s="27">
        <f t="shared" si="34"/>
        <v>3537409.35</v>
      </c>
      <c r="M136" s="27">
        <f t="shared" si="35"/>
        <v>20466380.260000002</v>
      </c>
      <c r="N136" s="7">
        <v>2932.5</v>
      </c>
      <c r="O136" s="1">
        <f t="shared" si="36"/>
        <v>2334.615560102302</v>
      </c>
      <c r="P136" s="1">
        <f t="shared" si="36"/>
        <v>3438.2645456095479</v>
      </c>
      <c r="Q136" s="1">
        <f t="shared" si="36"/>
        <v>1206.2776982097187</v>
      </c>
      <c r="R136" s="1">
        <f t="shared" si="36"/>
        <v>6979.1578039215692</v>
      </c>
      <c r="S136" s="4"/>
      <c r="T136" s="4"/>
      <c r="U136" s="4"/>
    </row>
    <row r="137" spans="1:21" x14ac:dyDescent="0.25">
      <c r="A137" s="3" t="str">
        <f t="shared" si="33"/>
        <v>M</v>
      </c>
      <c r="B137" s="3" t="s">
        <v>288</v>
      </c>
      <c r="C137" s="3" t="s">
        <v>289</v>
      </c>
      <c r="D137" s="3">
        <v>2333514.58</v>
      </c>
      <c r="E137" s="3">
        <v>2320110.36</v>
      </c>
      <c r="F137" s="3">
        <v>271380.37</v>
      </c>
      <c r="G137" s="3">
        <v>2280462.34</v>
      </c>
      <c r="H137" s="3">
        <v>2320110.36</v>
      </c>
      <c r="I137" s="3">
        <v>271380.37</v>
      </c>
      <c r="J137" s="27">
        <f t="shared" si="34"/>
        <v>2333514.58</v>
      </c>
      <c r="K137" s="27">
        <f t="shared" si="34"/>
        <v>2320110.36</v>
      </c>
      <c r="L137" s="27">
        <f t="shared" si="34"/>
        <v>271380.37</v>
      </c>
      <c r="M137" s="27">
        <f t="shared" si="35"/>
        <v>4925005.3099999996</v>
      </c>
      <c r="N137" s="7">
        <v>781.3</v>
      </c>
      <c r="O137" s="1">
        <f t="shared" si="36"/>
        <v>2986.7075131191605</v>
      </c>
      <c r="P137" s="1">
        <f t="shared" si="36"/>
        <v>2969.5512095225904</v>
      </c>
      <c r="Q137" s="1">
        <f t="shared" si="36"/>
        <v>347.34464354281329</v>
      </c>
      <c r="R137" s="1">
        <f t="shared" si="36"/>
        <v>6303.603366184564</v>
      </c>
      <c r="S137" s="4"/>
      <c r="T137" s="4"/>
      <c r="U137" s="4"/>
    </row>
    <row r="138" spans="1:21" x14ac:dyDescent="0.25">
      <c r="A138" s="3" t="str">
        <f t="shared" si="33"/>
        <v xml:space="preserve"> </v>
      </c>
      <c r="B138" s="3" t="s">
        <v>290</v>
      </c>
      <c r="C138" s="3" t="s">
        <v>291</v>
      </c>
      <c r="G138" s="3">
        <v>1181579.48</v>
      </c>
      <c r="H138" s="3">
        <v>2742870.16</v>
      </c>
      <c r="I138" s="3">
        <v>578734</v>
      </c>
      <c r="J138" s="27">
        <f t="shared" si="34"/>
        <v>1181579.48</v>
      </c>
      <c r="K138" s="27">
        <f t="shared" si="34"/>
        <v>2742870.16</v>
      </c>
      <c r="L138" s="27">
        <f t="shared" si="34"/>
        <v>578734</v>
      </c>
      <c r="M138" s="27">
        <f t="shared" si="35"/>
        <v>4503183.6400000006</v>
      </c>
      <c r="N138" s="7">
        <v>731.1</v>
      </c>
      <c r="O138" s="1">
        <f t="shared" si="36"/>
        <v>1616.1667077007248</v>
      </c>
      <c r="P138" s="1">
        <f t="shared" si="36"/>
        <v>3751.7031322664479</v>
      </c>
      <c r="Q138" s="1">
        <f t="shared" si="36"/>
        <v>791.5934892627547</v>
      </c>
      <c r="R138" s="1">
        <f t="shared" si="36"/>
        <v>6159.4633292299277</v>
      </c>
      <c r="S138" s="4"/>
      <c r="T138" s="4"/>
      <c r="U138" s="4"/>
    </row>
    <row r="139" spans="1:21" x14ac:dyDescent="0.25">
      <c r="A139" s="3" t="str">
        <f t="shared" si="33"/>
        <v>M</v>
      </c>
      <c r="B139" s="3" t="s">
        <v>292</v>
      </c>
      <c r="C139" s="3" t="s">
        <v>293</v>
      </c>
      <c r="D139" s="3">
        <v>2520428.08</v>
      </c>
      <c r="E139" s="3">
        <v>9303942.8900000006</v>
      </c>
      <c r="F139" s="3">
        <v>1490132.4</v>
      </c>
      <c r="G139" s="3">
        <v>2121958.4900000002</v>
      </c>
      <c r="H139" s="3">
        <v>9303942.8900000006</v>
      </c>
      <c r="I139" s="3">
        <v>1490132.4</v>
      </c>
      <c r="J139" s="27">
        <f t="shared" si="34"/>
        <v>2520428.08</v>
      </c>
      <c r="K139" s="27">
        <f t="shared" si="34"/>
        <v>9303942.8900000006</v>
      </c>
      <c r="L139" s="27">
        <f t="shared" si="34"/>
        <v>1490132.4</v>
      </c>
      <c r="M139" s="27">
        <f t="shared" si="35"/>
        <v>13314503.370000001</v>
      </c>
      <c r="N139" s="7">
        <v>2469.6999999999998</v>
      </c>
      <c r="O139" s="1">
        <f t="shared" si="36"/>
        <v>1020.5401789691057</v>
      </c>
      <c r="P139" s="1">
        <f t="shared" si="36"/>
        <v>3767.2360570109736</v>
      </c>
      <c r="Q139" s="1">
        <f t="shared" si="36"/>
        <v>603.36575292545649</v>
      </c>
      <c r="R139" s="1">
        <f t="shared" si="36"/>
        <v>5391.141988905536</v>
      </c>
      <c r="S139" s="4"/>
      <c r="T139" s="4"/>
      <c r="U139" s="4"/>
    </row>
    <row r="140" spans="1:21" x14ac:dyDescent="0.25">
      <c r="A140" s="3" t="str">
        <f t="shared" si="33"/>
        <v>M</v>
      </c>
      <c r="B140" s="3" t="s">
        <v>294</v>
      </c>
      <c r="C140" s="3" t="s">
        <v>295</v>
      </c>
      <c r="D140" s="3">
        <v>6348179.5300000003</v>
      </c>
      <c r="E140" s="3">
        <v>20244320.18</v>
      </c>
      <c r="F140" s="3">
        <v>4217709.2300000004</v>
      </c>
      <c r="G140" s="3">
        <v>6002873.2199999997</v>
      </c>
      <c r="H140" s="3">
        <v>20244320.18</v>
      </c>
      <c r="I140" s="3">
        <v>4217709.2300000004</v>
      </c>
      <c r="J140" s="27">
        <f t="shared" si="34"/>
        <v>6348179.5300000003</v>
      </c>
      <c r="K140" s="27">
        <f t="shared" si="34"/>
        <v>20244320.18</v>
      </c>
      <c r="L140" s="27">
        <f t="shared" si="34"/>
        <v>4217709.2300000004</v>
      </c>
      <c r="M140" s="27">
        <f t="shared" si="35"/>
        <v>30810208.940000001</v>
      </c>
      <c r="N140" s="7">
        <v>4538.8</v>
      </c>
      <c r="O140" s="1">
        <f t="shared" si="36"/>
        <v>1398.6471159777916</v>
      </c>
      <c r="P140" s="1">
        <f t="shared" si="36"/>
        <v>4460.2802899444787</v>
      </c>
      <c r="Q140" s="1">
        <f t="shared" si="36"/>
        <v>929.25646206045656</v>
      </c>
      <c r="R140" s="1">
        <f t="shared" si="36"/>
        <v>6788.183867982727</v>
      </c>
      <c r="S140" s="4"/>
      <c r="T140" s="4"/>
      <c r="U140" s="4"/>
    </row>
    <row r="141" spans="1:21" x14ac:dyDescent="0.25">
      <c r="A141" s="3" t="str">
        <f t="shared" si="33"/>
        <v xml:space="preserve"> </v>
      </c>
      <c r="B141" s="3" t="s">
        <v>296</v>
      </c>
      <c r="C141" s="3" t="s">
        <v>297</v>
      </c>
      <c r="G141" s="3">
        <v>15422518.6</v>
      </c>
      <c r="H141" s="3">
        <v>40799815.75</v>
      </c>
      <c r="I141" s="3">
        <v>6244702.6100000003</v>
      </c>
      <c r="J141" s="27">
        <f t="shared" si="34"/>
        <v>15422518.6</v>
      </c>
      <c r="K141" s="27">
        <f t="shared" si="34"/>
        <v>40799815.75</v>
      </c>
      <c r="L141" s="27">
        <f t="shared" si="34"/>
        <v>6244702.6100000003</v>
      </c>
      <c r="M141" s="27">
        <f t="shared" si="35"/>
        <v>62467036.960000001</v>
      </c>
      <c r="N141" s="7">
        <v>10444.200000000001</v>
      </c>
      <c r="O141" s="1">
        <f t="shared" si="36"/>
        <v>1476.6586813733936</v>
      </c>
      <c r="P141" s="1">
        <f t="shared" si="36"/>
        <v>3906.4567654774896</v>
      </c>
      <c r="Q141" s="1">
        <f t="shared" si="36"/>
        <v>597.911052067176</v>
      </c>
      <c r="R141" s="1">
        <f t="shared" si="36"/>
        <v>5981.0264989180596</v>
      </c>
      <c r="S141" s="4"/>
      <c r="T141" s="4"/>
      <c r="U141" s="4"/>
    </row>
    <row r="142" spans="1:21" x14ac:dyDescent="0.25">
      <c r="A142" s="3" t="str">
        <f t="shared" si="33"/>
        <v>M</v>
      </c>
      <c r="B142" s="3" t="s">
        <v>298</v>
      </c>
      <c r="C142" s="3" t="s">
        <v>299</v>
      </c>
      <c r="D142" s="3">
        <v>2637971.75</v>
      </c>
      <c r="E142" s="3">
        <v>3674453.71</v>
      </c>
      <c r="F142" s="3">
        <v>606641</v>
      </c>
      <c r="G142" s="3">
        <v>2420745.25</v>
      </c>
      <c r="H142" s="3">
        <v>3669706.24</v>
      </c>
      <c r="I142" s="3">
        <v>606641</v>
      </c>
      <c r="J142" s="27">
        <f t="shared" si="34"/>
        <v>2637971.75</v>
      </c>
      <c r="K142" s="27">
        <f t="shared" si="34"/>
        <v>3674453.71</v>
      </c>
      <c r="L142" s="27">
        <f t="shared" si="34"/>
        <v>606641</v>
      </c>
      <c r="M142" s="27">
        <f t="shared" si="35"/>
        <v>6919066.46</v>
      </c>
      <c r="N142" s="7">
        <v>1207.5</v>
      </c>
      <c r="O142" s="1">
        <f t="shared" si="36"/>
        <v>2184.6556935817807</v>
      </c>
      <c r="P142" s="1">
        <f t="shared" si="36"/>
        <v>3043.0258467908902</v>
      </c>
      <c r="Q142" s="1">
        <f t="shared" si="36"/>
        <v>502.3942028985507</v>
      </c>
      <c r="R142" s="1">
        <f t="shared" si="36"/>
        <v>5730.0757432712217</v>
      </c>
      <c r="S142" s="4"/>
      <c r="T142" s="4"/>
      <c r="U142" s="4"/>
    </row>
    <row r="143" spans="1:21" x14ac:dyDescent="0.25">
      <c r="A143" s="3" t="str">
        <f t="shared" si="33"/>
        <v>M</v>
      </c>
      <c r="B143" s="3" t="s">
        <v>300</v>
      </c>
      <c r="C143" s="3" t="s">
        <v>301</v>
      </c>
      <c r="D143" s="3">
        <v>488901.74</v>
      </c>
      <c r="E143" s="3">
        <v>2222748.62</v>
      </c>
      <c r="F143" s="3">
        <v>408143.62</v>
      </c>
      <c r="G143" s="3">
        <v>391673.46</v>
      </c>
      <c r="H143" s="3">
        <v>2222748.62</v>
      </c>
      <c r="I143" s="3">
        <v>408143.62</v>
      </c>
      <c r="J143" s="27">
        <f t="shared" si="34"/>
        <v>488901.74</v>
      </c>
      <c r="K143" s="27">
        <f t="shared" si="34"/>
        <v>2222748.62</v>
      </c>
      <c r="L143" s="27">
        <f t="shared" si="34"/>
        <v>408143.62</v>
      </c>
      <c r="M143" s="27">
        <f t="shared" si="35"/>
        <v>3119793.9800000004</v>
      </c>
      <c r="N143" s="7">
        <v>511.3</v>
      </c>
      <c r="O143" s="1">
        <f t="shared" si="36"/>
        <v>956.19350674750626</v>
      </c>
      <c r="P143" s="1">
        <f t="shared" si="36"/>
        <v>4347.2494034813226</v>
      </c>
      <c r="Q143" s="1">
        <f t="shared" si="36"/>
        <v>798.24686094269509</v>
      </c>
      <c r="R143" s="1">
        <f t="shared" si="36"/>
        <v>6101.6897711715246</v>
      </c>
      <c r="S143" s="4"/>
      <c r="T143" s="4"/>
      <c r="U143" s="4"/>
    </row>
    <row r="144" spans="1:21" x14ac:dyDescent="0.25">
      <c r="A144" s="3" t="str">
        <f t="shared" si="33"/>
        <v xml:space="preserve"> </v>
      </c>
      <c r="B144" s="3" t="s">
        <v>302</v>
      </c>
      <c r="C144" s="3" t="s">
        <v>303</v>
      </c>
      <c r="G144" s="3">
        <v>1271623.49</v>
      </c>
      <c r="H144" s="3">
        <v>10260257.59</v>
      </c>
      <c r="I144" s="3">
        <v>1586757.95</v>
      </c>
      <c r="J144" s="27">
        <f t="shared" si="34"/>
        <v>1271623.49</v>
      </c>
      <c r="K144" s="27">
        <f t="shared" si="34"/>
        <v>10260257.59</v>
      </c>
      <c r="L144" s="27">
        <f t="shared" si="34"/>
        <v>1586757.95</v>
      </c>
      <c r="M144" s="27">
        <f t="shared" si="35"/>
        <v>13118639.029999999</v>
      </c>
      <c r="N144" s="7">
        <v>2366.6999999999998</v>
      </c>
      <c r="O144" s="1">
        <f t="shared" si="36"/>
        <v>537.29813242067019</v>
      </c>
      <c r="P144" s="1">
        <f t="shared" si="36"/>
        <v>4335.2590484641069</v>
      </c>
      <c r="Q144" s="1">
        <f t="shared" si="36"/>
        <v>670.45166265263867</v>
      </c>
      <c r="R144" s="1">
        <f t="shared" si="36"/>
        <v>5543.0088435374155</v>
      </c>
      <c r="S144" s="4"/>
      <c r="T144" s="4"/>
      <c r="U144" s="4"/>
    </row>
    <row r="145" spans="1:21" x14ac:dyDescent="0.25">
      <c r="A145" s="3" t="str">
        <f t="shared" si="33"/>
        <v>M</v>
      </c>
      <c r="B145" s="3" t="s">
        <v>304</v>
      </c>
      <c r="C145" s="3" t="s">
        <v>305</v>
      </c>
      <c r="D145" s="3">
        <v>340035.59</v>
      </c>
      <c r="E145" s="3">
        <v>2066434.1</v>
      </c>
      <c r="F145" s="3">
        <v>369184.3</v>
      </c>
      <c r="G145" s="3">
        <v>298538.19</v>
      </c>
      <c r="H145" s="3">
        <v>2066434.1</v>
      </c>
      <c r="I145" s="3">
        <v>369184.3</v>
      </c>
      <c r="J145" s="27">
        <f t="shared" si="34"/>
        <v>340035.59</v>
      </c>
      <c r="K145" s="27">
        <f t="shared" si="34"/>
        <v>2066434.1</v>
      </c>
      <c r="L145" s="27">
        <f t="shared" si="34"/>
        <v>369184.3</v>
      </c>
      <c r="M145" s="27">
        <f t="shared" si="35"/>
        <v>2775653.9899999998</v>
      </c>
      <c r="N145" s="7">
        <v>480.5</v>
      </c>
      <c r="O145" s="1">
        <f t="shared" si="36"/>
        <v>707.67032258064523</v>
      </c>
      <c r="P145" s="1">
        <f t="shared" si="36"/>
        <v>4300.5912591050992</v>
      </c>
      <c r="Q145" s="1">
        <f t="shared" si="36"/>
        <v>768.33361082206034</v>
      </c>
      <c r="R145" s="1">
        <f t="shared" si="36"/>
        <v>5776.5951925078043</v>
      </c>
      <c r="S145" s="4"/>
      <c r="T145" s="4"/>
      <c r="U145" s="4"/>
    </row>
    <row r="146" spans="1:21" x14ac:dyDescent="0.25">
      <c r="A146" s="3" t="str">
        <f t="shared" ref="A146:A161" si="37">IF(D146&gt;0,"M"," ")</f>
        <v>M</v>
      </c>
      <c r="B146" s="3" t="s">
        <v>306</v>
      </c>
      <c r="C146" s="3" t="s">
        <v>307</v>
      </c>
      <c r="D146" s="3">
        <v>8285659.7300000004</v>
      </c>
      <c r="E146" s="3">
        <v>22831083.430000003</v>
      </c>
      <c r="F146" s="3">
        <v>4256019.24</v>
      </c>
      <c r="G146" s="3">
        <v>7489919.3099999996</v>
      </c>
      <c r="H146" s="3">
        <v>22831083.43</v>
      </c>
      <c r="I146" s="3">
        <v>4256019.24</v>
      </c>
      <c r="J146" s="27">
        <f t="shared" si="34"/>
        <v>8285659.7300000004</v>
      </c>
      <c r="K146" s="27">
        <f t="shared" si="34"/>
        <v>22831083.430000003</v>
      </c>
      <c r="L146" s="27">
        <f t="shared" si="34"/>
        <v>4256019.24</v>
      </c>
      <c r="M146" s="27">
        <f t="shared" si="35"/>
        <v>35372762.400000006</v>
      </c>
      <c r="N146" s="7">
        <v>6474.7</v>
      </c>
      <c r="O146" s="1">
        <f t="shared" si="36"/>
        <v>1279.6978593602794</v>
      </c>
      <c r="P146" s="1">
        <f t="shared" si="36"/>
        <v>3526.1994270004793</v>
      </c>
      <c r="Q146" s="1">
        <f t="shared" si="36"/>
        <v>657.33072420343808</v>
      </c>
      <c r="R146" s="1">
        <f t="shared" si="36"/>
        <v>5463.2280105641967</v>
      </c>
      <c r="S146" s="4"/>
      <c r="T146" s="4"/>
      <c r="U146" s="4"/>
    </row>
    <row r="147" spans="1:21" x14ac:dyDescent="0.25">
      <c r="A147" s="3" t="str">
        <f t="shared" si="37"/>
        <v>M</v>
      </c>
      <c r="B147" s="3" t="s">
        <v>308</v>
      </c>
      <c r="C147" s="3" t="s">
        <v>309</v>
      </c>
      <c r="D147" s="3">
        <v>1120114.54</v>
      </c>
      <c r="E147" s="3">
        <v>3082997.69</v>
      </c>
      <c r="F147" s="3">
        <v>247523.36</v>
      </c>
      <c r="G147" s="3">
        <v>993242.66</v>
      </c>
      <c r="H147" s="3">
        <v>3082997.69</v>
      </c>
      <c r="I147" s="3">
        <v>247523.36</v>
      </c>
      <c r="J147" s="27">
        <f t="shared" ref="J147:L162" si="38">IF(D147&gt;0,D147,G147)</f>
        <v>1120114.54</v>
      </c>
      <c r="K147" s="27">
        <f t="shared" si="38"/>
        <v>3082997.69</v>
      </c>
      <c r="L147" s="27">
        <f t="shared" si="38"/>
        <v>247523.36</v>
      </c>
      <c r="M147" s="27">
        <f t="shared" ref="M147:M162" si="39">SUM(J147:L147)</f>
        <v>4450635.5900000008</v>
      </c>
      <c r="N147" s="7">
        <v>895.8</v>
      </c>
      <c r="O147" s="1">
        <f t="shared" ref="O147:R162" si="40">J147/$N147</f>
        <v>1250.4069435141773</v>
      </c>
      <c r="P147" s="1">
        <f t="shared" si="40"/>
        <v>3441.6138535387363</v>
      </c>
      <c r="Q147" s="1">
        <f t="shared" si="40"/>
        <v>276.31542755079261</v>
      </c>
      <c r="R147" s="1">
        <f t="shared" si="40"/>
        <v>4968.3362246037077</v>
      </c>
      <c r="S147" s="4"/>
      <c r="T147" s="4"/>
      <c r="U147" s="4"/>
    </row>
    <row r="148" spans="1:21" x14ac:dyDescent="0.25">
      <c r="A148" s="3" t="str">
        <f t="shared" si="37"/>
        <v>M</v>
      </c>
      <c r="B148" s="3" t="s">
        <v>310</v>
      </c>
      <c r="C148" s="3" t="s">
        <v>311</v>
      </c>
      <c r="D148" s="3">
        <v>505957.8</v>
      </c>
      <c r="E148" s="3">
        <v>1244723.95</v>
      </c>
      <c r="F148" s="3">
        <v>192837.66</v>
      </c>
      <c r="G148" s="3">
        <v>433826.79</v>
      </c>
      <c r="H148" s="3">
        <v>1244723.95</v>
      </c>
      <c r="I148" s="3">
        <v>192837.66</v>
      </c>
      <c r="J148" s="27">
        <f t="shared" si="38"/>
        <v>505957.8</v>
      </c>
      <c r="K148" s="27">
        <f t="shared" si="38"/>
        <v>1244723.95</v>
      </c>
      <c r="L148" s="27">
        <f t="shared" si="38"/>
        <v>192837.66</v>
      </c>
      <c r="M148" s="27">
        <f t="shared" si="39"/>
        <v>1943519.41</v>
      </c>
      <c r="N148" s="7">
        <v>323.2</v>
      </c>
      <c r="O148" s="1">
        <f t="shared" si="40"/>
        <v>1565.46349009901</v>
      </c>
      <c r="P148" s="1">
        <f t="shared" si="40"/>
        <v>3851.2498452970299</v>
      </c>
      <c r="Q148" s="1">
        <f t="shared" si="40"/>
        <v>596.65117574257431</v>
      </c>
      <c r="R148" s="1">
        <f t="shared" si="40"/>
        <v>6013.364511138614</v>
      </c>
      <c r="S148" s="4"/>
      <c r="T148" s="4"/>
      <c r="U148" s="4"/>
    </row>
    <row r="149" spans="1:21" x14ac:dyDescent="0.25">
      <c r="A149" s="3" t="str">
        <f t="shared" si="37"/>
        <v>M</v>
      </c>
      <c r="B149" s="3" t="s">
        <v>312</v>
      </c>
      <c r="C149" s="3" t="s">
        <v>313</v>
      </c>
      <c r="D149" s="3">
        <v>2222571.94</v>
      </c>
      <c r="E149" s="3">
        <v>11528318.23</v>
      </c>
      <c r="F149" s="3">
        <v>1761978.48</v>
      </c>
      <c r="G149" s="3">
        <v>1990556.26</v>
      </c>
      <c r="H149" s="3">
        <v>11426324.560000001</v>
      </c>
      <c r="I149" s="3">
        <v>1761978.48</v>
      </c>
      <c r="J149" s="27">
        <f t="shared" si="38"/>
        <v>2222571.94</v>
      </c>
      <c r="K149" s="27">
        <f t="shared" si="38"/>
        <v>11528318.23</v>
      </c>
      <c r="L149" s="27">
        <f t="shared" si="38"/>
        <v>1761978.48</v>
      </c>
      <c r="M149" s="27">
        <f t="shared" si="39"/>
        <v>15512868.65</v>
      </c>
      <c r="N149" s="7">
        <v>2712.6</v>
      </c>
      <c r="O149" s="1">
        <f t="shared" si="40"/>
        <v>819.35115387451151</v>
      </c>
      <c r="P149" s="1">
        <f t="shared" si="40"/>
        <v>4249.9145579886463</v>
      </c>
      <c r="Q149" s="1">
        <f t="shared" si="40"/>
        <v>649.55337314753376</v>
      </c>
      <c r="R149" s="1">
        <f t="shared" si="40"/>
        <v>5718.8190850106912</v>
      </c>
      <c r="S149" s="4"/>
      <c r="T149" s="4"/>
      <c r="U149" s="4"/>
    </row>
    <row r="150" spans="1:21" x14ac:dyDescent="0.25">
      <c r="A150" s="3" t="str">
        <f t="shared" si="37"/>
        <v>M</v>
      </c>
      <c r="B150" s="3" t="s">
        <v>314</v>
      </c>
      <c r="C150" s="3" t="s">
        <v>315</v>
      </c>
      <c r="D150" s="3">
        <v>3668481.51</v>
      </c>
      <c r="E150" s="3">
        <v>11421790.340000002</v>
      </c>
      <c r="F150" s="3">
        <v>2232730.1</v>
      </c>
      <c r="G150" s="3">
        <v>3240634.87</v>
      </c>
      <c r="H150" s="3">
        <v>11421790.34</v>
      </c>
      <c r="I150" s="3">
        <v>2232730.1</v>
      </c>
      <c r="J150" s="27">
        <f t="shared" si="38"/>
        <v>3668481.51</v>
      </c>
      <c r="K150" s="27">
        <f t="shared" si="38"/>
        <v>11421790.340000002</v>
      </c>
      <c r="L150" s="27">
        <f t="shared" si="38"/>
        <v>2232730.1</v>
      </c>
      <c r="M150" s="27">
        <f t="shared" si="39"/>
        <v>17323001.950000003</v>
      </c>
      <c r="N150" s="7">
        <v>2848</v>
      </c>
      <c r="O150" s="1">
        <f t="shared" si="40"/>
        <v>1288.0904178370786</v>
      </c>
      <c r="P150" s="1">
        <f t="shared" si="40"/>
        <v>4010.4600912921355</v>
      </c>
      <c r="Q150" s="1">
        <f t="shared" si="40"/>
        <v>783.96422050561796</v>
      </c>
      <c r="R150" s="1">
        <f t="shared" si="40"/>
        <v>6082.5147296348323</v>
      </c>
      <c r="S150" s="4"/>
      <c r="T150" s="4"/>
      <c r="U150" s="4"/>
    </row>
    <row r="151" spans="1:21" x14ac:dyDescent="0.25">
      <c r="A151" s="3" t="str">
        <f t="shared" si="37"/>
        <v>M</v>
      </c>
      <c r="B151" s="3" t="s">
        <v>316</v>
      </c>
      <c r="C151" s="3" t="s">
        <v>317</v>
      </c>
      <c r="D151" s="3">
        <v>2980976.2</v>
      </c>
      <c r="E151" s="3">
        <v>10732645.52</v>
      </c>
      <c r="F151" s="3">
        <v>1649051.79</v>
      </c>
      <c r="G151" s="3">
        <v>2662814.7999999998</v>
      </c>
      <c r="H151" s="3">
        <v>9749620.8000000007</v>
      </c>
      <c r="I151" s="3">
        <v>1643355</v>
      </c>
      <c r="J151" s="27">
        <f t="shared" si="38"/>
        <v>2980976.2</v>
      </c>
      <c r="K151" s="27">
        <f t="shared" si="38"/>
        <v>10732645.52</v>
      </c>
      <c r="L151" s="27">
        <f t="shared" si="38"/>
        <v>1649051.79</v>
      </c>
      <c r="M151" s="27">
        <f t="shared" si="39"/>
        <v>15362673.509999998</v>
      </c>
      <c r="N151" s="7">
        <v>2517.6</v>
      </c>
      <c r="O151" s="1">
        <f t="shared" si="40"/>
        <v>1184.0547346679377</v>
      </c>
      <c r="P151" s="1">
        <f t="shared" si="40"/>
        <v>4263.046361614236</v>
      </c>
      <c r="Q151" s="1">
        <f t="shared" si="40"/>
        <v>655.00944947569121</v>
      </c>
      <c r="R151" s="1">
        <f t="shared" si="40"/>
        <v>6102.1105457578642</v>
      </c>
      <c r="S151" s="4"/>
      <c r="T151" s="4"/>
      <c r="U151" s="4"/>
    </row>
    <row r="152" spans="1:21" x14ac:dyDescent="0.25">
      <c r="A152" s="3" t="str">
        <f t="shared" si="37"/>
        <v>M</v>
      </c>
      <c r="B152" s="3" t="s">
        <v>318</v>
      </c>
      <c r="C152" s="3" t="s">
        <v>319</v>
      </c>
      <c r="D152" s="3">
        <v>3504229.82</v>
      </c>
      <c r="E152" s="3">
        <v>6115882.1900000004</v>
      </c>
      <c r="F152" s="3">
        <v>555279.13</v>
      </c>
      <c r="G152" s="3">
        <v>3357607.98</v>
      </c>
      <c r="H152" s="3">
        <v>6115882.1900000004</v>
      </c>
      <c r="I152" s="3">
        <v>555279.13</v>
      </c>
      <c r="J152" s="27">
        <f t="shared" si="38"/>
        <v>3504229.82</v>
      </c>
      <c r="K152" s="27">
        <f t="shared" si="38"/>
        <v>6115882.1900000004</v>
      </c>
      <c r="L152" s="27">
        <f t="shared" si="38"/>
        <v>555279.13</v>
      </c>
      <c r="M152" s="27">
        <f t="shared" si="39"/>
        <v>10175391.140000001</v>
      </c>
      <c r="N152" s="7">
        <v>2151.4</v>
      </c>
      <c r="O152" s="1">
        <f t="shared" si="40"/>
        <v>1628.8137120014871</v>
      </c>
      <c r="P152" s="1">
        <f t="shared" si="40"/>
        <v>2842.7452774937251</v>
      </c>
      <c r="Q152" s="1">
        <f t="shared" si="40"/>
        <v>258.10129682997115</v>
      </c>
      <c r="R152" s="1">
        <f t="shared" si="40"/>
        <v>4729.6602863251837</v>
      </c>
      <c r="S152" s="4"/>
      <c r="T152" s="4"/>
      <c r="U152" s="4"/>
    </row>
    <row r="153" spans="1:21" x14ac:dyDescent="0.25">
      <c r="A153" s="3" t="str">
        <f t="shared" si="37"/>
        <v>M</v>
      </c>
      <c r="B153" s="3" t="s">
        <v>320</v>
      </c>
      <c r="C153" s="3" t="s">
        <v>321</v>
      </c>
      <c r="D153" s="3">
        <v>1952706.47</v>
      </c>
      <c r="E153" s="3">
        <v>4906137.28</v>
      </c>
      <c r="F153" s="3">
        <v>707173.74</v>
      </c>
      <c r="G153" s="3">
        <v>1844793.96</v>
      </c>
      <c r="H153" s="3">
        <v>4906137.28</v>
      </c>
      <c r="I153" s="3">
        <v>707173.74</v>
      </c>
      <c r="J153" s="27">
        <f t="shared" si="38"/>
        <v>1952706.47</v>
      </c>
      <c r="K153" s="27">
        <f t="shared" si="38"/>
        <v>4906137.28</v>
      </c>
      <c r="L153" s="27">
        <f t="shared" si="38"/>
        <v>707173.74</v>
      </c>
      <c r="M153" s="27">
        <f t="shared" si="39"/>
        <v>7566017.4900000002</v>
      </c>
      <c r="N153" s="7">
        <v>1270.4000000000001</v>
      </c>
      <c r="O153" s="1">
        <f t="shared" si="40"/>
        <v>1537.0800299118387</v>
      </c>
      <c r="P153" s="1">
        <f t="shared" si="40"/>
        <v>3861.8838790931991</v>
      </c>
      <c r="Q153" s="1">
        <f t="shared" si="40"/>
        <v>556.65439231738026</v>
      </c>
      <c r="R153" s="1">
        <f t="shared" si="40"/>
        <v>5955.6183013224181</v>
      </c>
      <c r="S153" s="4"/>
      <c r="T153" s="4"/>
      <c r="U153" s="4"/>
    </row>
    <row r="154" spans="1:21" x14ac:dyDescent="0.25">
      <c r="A154" s="3" t="str">
        <f t="shared" si="37"/>
        <v>M</v>
      </c>
      <c r="B154" s="3" t="s">
        <v>322</v>
      </c>
      <c r="C154" s="3" t="s">
        <v>323</v>
      </c>
      <c r="D154" s="3">
        <v>264656.95</v>
      </c>
      <c r="E154" s="3">
        <v>1566147.2</v>
      </c>
      <c r="F154" s="3">
        <v>145329.26999999999</v>
      </c>
      <c r="G154" s="3">
        <v>219694.03</v>
      </c>
      <c r="H154" s="3">
        <v>1566147.2</v>
      </c>
      <c r="I154" s="3">
        <v>145329.26999999999</v>
      </c>
      <c r="J154" s="27">
        <f t="shared" si="38"/>
        <v>264656.95</v>
      </c>
      <c r="K154" s="27">
        <f t="shared" si="38"/>
        <v>1566147.2</v>
      </c>
      <c r="L154" s="27">
        <f t="shared" si="38"/>
        <v>145329.26999999999</v>
      </c>
      <c r="M154" s="27">
        <f t="shared" si="39"/>
        <v>1976133.42</v>
      </c>
      <c r="N154" s="7">
        <v>382.3</v>
      </c>
      <c r="O154" s="1">
        <f t="shared" si="40"/>
        <v>692.27556892492805</v>
      </c>
      <c r="P154" s="1">
        <f t="shared" si="40"/>
        <v>4096.6445200104627</v>
      </c>
      <c r="Q154" s="1">
        <f t="shared" si="40"/>
        <v>380.14457232539888</v>
      </c>
      <c r="R154" s="1">
        <f t="shared" si="40"/>
        <v>5169.0646612607898</v>
      </c>
      <c r="S154" s="4"/>
      <c r="T154" s="4"/>
      <c r="U154" s="4"/>
    </row>
    <row r="155" spans="1:21" x14ac:dyDescent="0.25">
      <c r="A155" s="3" t="str">
        <f t="shared" si="37"/>
        <v xml:space="preserve"> </v>
      </c>
      <c r="B155" s="3" t="s">
        <v>324</v>
      </c>
      <c r="C155" s="3" t="s">
        <v>325</v>
      </c>
      <c r="G155" s="3">
        <v>9775180.9900000002</v>
      </c>
      <c r="H155" s="3">
        <v>14704638.109999999</v>
      </c>
      <c r="I155" s="3">
        <v>2407406.67</v>
      </c>
      <c r="J155" s="27">
        <f t="shared" si="38"/>
        <v>9775180.9900000002</v>
      </c>
      <c r="K155" s="27">
        <f t="shared" si="38"/>
        <v>14704638.109999999</v>
      </c>
      <c r="L155" s="27">
        <f t="shared" si="38"/>
        <v>2407406.67</v>
      </c>
      <c r="M155" s="27">
        <f t="shared" si="39"/>
        <v>26887225.770000003</v>
      </c>
      <c r="N155" s="7">
        <v>4533.2</v>
      </c>
      <c r="O155" s="1">
        <f t="shared" si="40"/>
        <v>2156.3533464219536</v>
      </c>
      <c r="P155" s="1">
        <f t="shared" si="40"/>
        <v>3243.7655761934175</v>
      </c>
      <c r="Q155" s="1">
        <f t="shared" si="40"/>
        <v>531.0612084178947</v>
      </c>
      <c r="R155" s="1">
        <f t="shared" si="40"/>
        <v>5931.1801310332667</v>
      </c>
      <c r="S155" s="4"/>
      <c r="T155" s="4"/>
      <c r="U155" s="4"/>
    </row>
    <row r="156" spans="1:21" x14ac:dyDescent="0.25">
      <c r="A156" s="3" t="str">
        <f t="shared" si="37"/>
        <v>M</v>
      </c>
      <c r="B156" s="3" t="s">
        <v>326</v>
      </c>
      <c r="C156" s="3" t="s">
        <v>327</v>
      </c>
      <c r="D156" s="3">
        <v>9065893.8699999992</v>
      </c>
      <c r="E156" s="3">
        <v>12622964.83</v>
      </c>
      <c r="F156" s="3">
        <v>1835148.63</v>
      </c>
      <c r="G156" s="3">
        <v>8165260.3200000003</v>
      </c>
      <c r="H156" s="3">
        <v>12540555.83</v>
      </c>
      <c r="I156" s="3">
        <v>1835148.63</v>
      </c>
      <c r="J156" s="27">
        <f t="shared" si="38"/>
        <v>9065893.8699999992</v>
      </c>
      <c r="K156" s="27">
        <f t="shared" si="38"/>
        <v>12622964.83</v>
      </c>
      <c r="L156" s="27">
        <f t="shared" si="38"/>
        <v>1835148.63</v>
      </c>
      <c r="M156" s="27">
        <f t="shared" si="39"/>
        <v>23524007.329999998</v>
      </c>
      <c r="N156" s="7">
        <v>4216</v>
      </c>
      <c r="O156" s="1">
        <f t="shared" si="40"/>
        <v>2150.3543334914607</v>
      </c>
      <c r="P156" s="1">
        <f t="shared" si="40"/>
        <v>2994.0618666982923</v>
      </c>
      <c r="Q156" s="1">
        <f t="shared" si="40"/>
        <v>435.28193311195446</v>
      </c>
      <c r="R156" s="1">
        <f t="shared" si="40"/>
        <v>5579.6981333017075</v>
      </c>
      <c r="S156" s="4"/>
      <c r="T156" s="4"/>
      <c r="U156" s="4"/>
    </row>
    <row r="157" spans="1:21" x14ac:dyDescent="0.25">
      <c r="A157" s="3" t="str">
        <f t="shared" si="37"/>
        <v>M</v>
      </c>
      <c r="B157" s="3" t="s">
        <v>328</v>
      </c>
      <c r="C157" s="3" t="s">
        <v>329</v>
      </c>
      <c r="D157" s="3">
        <v>559022.18999999994</v>
      </c>
      <c r="E157" s="3">
        <v>985588</v>
      </c>
      <c r="F157" s="3">
        <v>98947</v>
      </c>
      <c r="G157" s="3">
        <v>511428.35</v>
      </c>
      <c r="H157" s="3">
        <v>985588</v>
      </c>
      <c r="I157" s="3">
        <v>98947</v>
      </c>
      <c r="J157" s="27">
        <f t="shared" si="38"/>
        <v>559022.18999999994</v>
      </c>
      <c r="K157" s="27">
        <f t="shared" si="38"/>
        <v>985588</v>
      </c>
      <c r="L157" s="27">
        <f t="shared" si="38"/>
        <v>98947</v>
      </c>
      <c r="M157" s="27">
        <f t="shared" si="39"/>
        <v>1643557.19</v>
      </c>
      <c r="N157" s="7">
        <v>233.6</v>
      </c>
      <c r="O157" s="1">
        <f t="shared" si="40"/>
        <v>2393.0744434931503</v>
      </c>
      <c r="P157" s="1">
        <f t="shared" si="40"/>
        <v>4219.1267123287671</v>
      </c>
      <c r="Q157" s="1">
        <f t="shared" si="40"/>
        <v>423.57448630136986</v>
      </c>
      <c r="R157" s="1">
        <f t="shared" si="40"/>
        <v>7035.775642123288</v>
      </c>
      <c r="S157" s="4"/>
      <c r="T157" s="4"/>
      <c r="U157" s="4"/>
    </row>
    <row r="158" spans="1:21" x14ac:dyDescent="0.25">
      <c r="A158" s="3" t="str">
        <f t="shared" si="37"/>
        <v>M</v>
      </c>
      <c r="B158" s="3" t="s">
        <v>330</v>
      </c>
      <c r="C158" s="3" t="s">
        <v>331</v>
      </c>
      <c r="D158" s="3">
        <v>4302032.84</v>
      </c>
      <c r="E158" s="3">
        <v>8736519.2400000002</v>
      </c>
      <c r="F158" s="3">
        <v>1613322.52</v>
      </c>
      <c r="G158" s="3">
        <v>3951179.79</v>
      </c>
      <c r="H158" s="3">
        <v>8736519.2400000002</v>
      </c>
      <c r="I158" s="3">
        <v>1613322.52</v>
      </c>
      <c r="J158" s="27">
        <f t="shared" si="38"/>
        <v>4302032.84</v>
      </c>
      <c r="K158" s="27">
        <f t="shared" si="38"/>
        <v>8736519.2400000002</v>
      </c>
      <c r="L158" s="27">
        <f t="shared" si="38"/>
        <v>1613322.52</v>
      </c>
      <c r="M158" s="27">
        <f t="shared" si="39"/>
        <v>14651874.6</v>
      </c>
      <c r="N158" s="7">
        <v>2610.9</v>
      </c>
      <c r="O158" s="1">
        <f t="shared" si="40"/>
        <v>1647.7202650427055</v>
      </c>
      <c r="P158" s="1">
        <f t="shared" si="40"/>
        <v>3346.1715270596346</v>
      </c>
      <c r="Q158" s="1">
        <f t="shared" si="40"/>
        <v>617.91815848940973</v>
      </c>
      <c r="R158" s="1">
        <f t="shared" si="40"/>
        <v>5611.8099505917498</v>
      </c>
      <c r="S158" s="4"/>
      <c r="T158" s="4"/>
      <c r="U158" s="4"/>
    </row>
    <row r="159" spans="1:21" x14ac:dyDescent="0.25">
      <c r="A159" s="3" t="str">
        <f t="shared" si="37"/>
        <v>M</v>
      </c>
      <c r="B159" s="3" t="s">
        <v>332</v>
      </c>
      <c r="C159" s="3" t="s">
        <v>333</v>
      </c>
      <c r="D159" s="3">
        <v>3041247.04</v>
      </c>
      <c r="E159" s="3">
        <v>5292686.13</v>
      </c>
      <c r="F159" s="3">
        <v>710758.72</v>
      </c>
      <c r="G159" s="3">
        <v>2776809.37</v>
      </c>
      <c r="H159" s="3">
        <v>5292686.13</v>
      </c>
      <c r="I159" s="3">
        <v>710758.72</v>
      </c>
      <c r="J159" s="27">
        <f t="shared" si="38"/>
        <v>3041247.04</v>
      </c>
      <c r="K159" s="27">
        <f t="shared" si="38"/>
        <v>5292686.13</v>
      </c>
      <c r="L159" s="27">
        <f t="shared" si="38"/>
        <v>710758.72</v>
      </c>
      <c r="M159" s="27">
        <f t="shared" si="39"/>
        <v>9044691.8900000006</v>
      </c>
      <c r="N159" s="7">
        <v>1595</v>
      </c>
      <c r="O159" s="1">
        <f t="shared" si="40"/>
        <v>1906.7379561128528</v>
      </c>
      <c r="P159" s="1">
        <f t="shared" si="40"/>
        <v>3318.2985141065828</v>
      </c>
      <c r="Q159" s="1">
        <f t="shared" si="40"/>
        <v>445.61675235109715</v>
      </c>
      <c r="R159" s="1">
        <f t="shared" si="40"/>
        <v>5670.6532225705332</v>
      </c>
      <c r="S159" s="4"/>
      <c r="T159" s="4"/>
      <c r="U159" s="4"/>
    </row>
    <row r="160" spans="1:21" x14ac:dyDescent="0.25">
      <c r="A160" s="3" t="str">
        <f t="shared" si="37"/>
        <v>M</v>
      </c>
      <c r="B160" s="3" t="s">
        <v>334</v>
      </c>
      <c r="C160" s="3" t="s">
        <v>335</v>
      </c>
      <c r="D160" s="3">
        <v>410908.9</v>
      </c>
      <c r="E160" s="3">
        <v>583217.9</v>
      </c>
      <c r="F160" s="3">
        <v>129710.7</v>
      </c>
      <c r="G160" s="3">
        <v>380864.88</v>
      </c>
      <c r="H160" s="3">
        <v>583217.9</v>
      </c>
      <c r="I160" s="3">
        <v>129710.7</v>
      </c>
      <c r="J160" s="27">
        <f t="shared" si="38"/>
        <v>410908.9</v>
      </c>
      <c r="K160" s="27">
        <f t="shared" si="38"/>
        <v>583217.9</v>
      </c>
      <c r="L160" s="27">
        <f t="shared" si="38"/>
        <v>129710.7</v>
      </c>
      <c r="M160" s="27">
        <f t="shared" si="39"/>
        <v>1123837.5</v>
      </c>
      <c r="N160" s="7">
        <v>197.1</v>
      </c>
      <c r="O160" s="1">
        <f t="shared" si="40"/>
        <v>2084.773718924404</v>
      </c>
      <c r="P160" s="1">
        <f t="shared" si="40"/>
        <v>2958.9949264332827</v>
      </c>
      <c r="Q160" s="1">
        <f t="shared" si="40"/>
        <v>658.09589041095887</v>
      </c>
      <c r="R160" s="1">
        <f t="shared" si="40"/>
        <v>5701.8645357686455</v>
      </c>
      <c r="S160" s="4"/>
      <c r="T160" s="4"/>
      <c r="U160" s="4"/>
    </row>
    <row r="161" spans="1:21" x14ac:dyDescent="0.25">
      <c r="A161" s="3" t="str">
        <f t="shared" si="37"/>
        <v>M</v>
      </c>
      <c r="B161" s="3" t="s">
        <v>336</v>
      </c>
      <c r="C161" s="3" t="s">
        <v>337</v>
      </c>
      <c r="D161" s="3">
        <v>2003885.76</v>
      </c>
      <c r="E161" s="3">
        <v>6109207.5300000003</v>
      </c>
      <c r="F161" s="3">
        <v>1020590.57</v>
      </c>
      <c r="G161" s="3">
        <v>1781399.72</v>
      </c>
      <c r="H161" s="3">
        <v>6108765.2199999997</v>
      </c>
      <c r="I161" s="3">
        <v>1020590.57</v>
      </c>
      <c r="J161" s="27">
        <f t="shared" si="38"/>
        <v>2003885.76</v>
      </c>
      <c r="K161" s="27">
        <f t="shared" si="38"/>
        <v>6109207.5300000003</v>
      </c>
      <c r="L161" s="27">
        <f t="shared" si="38"/>
        <v>1020590.57</v>
      </c>
      <c r="M161" s="27">
        <f t="shared" si="39"/>
        <v>9133683.8599999994</v>
      </c>
      <c r="N161" s="7">
        <v>1557</v>
      </c>
      <c r="O161" s="1">
        <f t="shared" si="40"/>
        <v>1287.0171868978805</v>
      </c>
      <c r="P161" s="1">
        <f t="shared" si="40"/>
        <v>3923.704258188825</v>
      </c>
      <c r="Q161" s="1">
        <f t="shared" si="40"/>
        <v>655.48527296082204</v>
      </c>
      <c r="R161" s="1">
        <f t="shared" si="40"/>
        <v>5866.2067180475269</v>
      </c>
      <c r="S161" s="4"/>
      <c r="T161" s="4"/>
      <c r="U161" s="4"/>
    </row>
    <row r="162" spans="1:21" x14ac:dyDescent="0.25">
      <c r="A162" s="3" t="str">
        <f t="shared" ref="A162:A176" si="41">IF(D162&gt;0,"M"," ")</f>
        <v>M</v>
      </c>
      <c r="B162" s="3" t="s">
        <v>338</v>
      </c>
      <c r="C162" s="3" t="s">
        <v>339</v>
      </c>
      <c r="D162" s="3">
        <v>2960141.86</v>
      </c>
      <c r="E162" s="3">
        <v>8639548.3099999987</v>
      </c>
      <c r="F162" s="3">
        <v>960170.29</v>
      </c>
      <c r="G162" s="3">
        <v>2612882.08</v>
      </c>
      <c r="H162" s="3">
        <v>8639548.3100000005</v>
      </c>
      <c r="I162" s="3">
        <v>960170.29</v>
      </c>
      <c r="J162" s="27">
        <f t="shared" si="38"/>
        <v>2960141.86</v>
      </c>
      <c r="K162" s="27">
        <f t="shared" si="38"/>
        <v>8639548.3099999987</v>
      </c>
      <c r="L162" s="27">
        <f t="shared" si="38"/>
        <v>960170.29</v>
      </c>
      <c r="M162" s="27">
        <f t="shared" si="39"/>
        <v>12559860.459999997</v>
      </c>
      <c r="N162" s="7">
        <v>2356.4</v>
      </c>
      <c r="O162" s="1">
        <f t="shared" si="40"/>
        <v>1256.213656425055</v>
      </c>
      <c r="P162" s="1">
        <f t="shared" si="40"/>
        <v>3666.4183967068402</v>
      </c>
      <c r="Q162" s="1">
        <f t="shared" si="40"/>
        <v>407.47338737056526</v>
      </c>
      <c r="R162" s="1">
        <f t="shared" si="40"/>
        <v>5330.1054405024597</v>
      </c>
      <c r="S162" s="4"/>
      <c r="T162" s="4"/>
      <c r="U162" s="4"/>
    </row>
    <row r="163" spans="1:21" x14ac:dyDescent="0.25">
      <c r="A163" s="3" t="str">
        <f t="shared" si="41"/>
        <v>M</v>
      </c>
      <c r="B163" s="3" t="s">
        <v>340</v>
      </c>
      <c r="C163" s="3" t="s">
        <v>341</v>
      </c>
      <c r="D163" s="3">
        <v>1833886.15</v>
      </c>
      <c r="E163" s="3">
        <v>6898155.9899999993</v>
      </c>
      <c r="F163" s="3">
        <v>949080.93</v>
      </c>
      <c r="G163" s="3">
        <v>1578441.83</v>
      </c>
      <c r="H163" s="3">
        <v>6898155.9900000002</v>
      </c>
      <c r="I163" s="3">
        <v>949080.93</v>
      </c>
      <c r="J163" s="27">
        <f t="shared" ref="J163:L177" si="42">IF(D163&gt;0,D163,G163)</f>
        <v>1833886.15</v>
      </c>
      <c r="K163" s="27">
        <f t="shared" si="42"/>
        <v>6898155.9899999993</v>
      </c>
      <c r="L163" s="27">
        <f t="shared" si="42"/>
        <v>949080.93</v>
      </c>
      <c r="M163" s="27">
        <f t="shared" ref="M163:M177" si="43">SUM(J163:L163)</f>
        <v>9681123.0699999984</v>
      </c>
      <c r="N163" s="7">
        <v>1738.8</v>
      </c>
      <c r="O163" s="1">
        <f t="shared" ref="O163:R178" si="44">J163/$N163</f>
        <v>1054.6849263860133</v>
      </c>
      <c r="P163" s="1">
        <f t="shared" si="44"/>
        <v>3967.1934610075909</v>
      </c>
      <c r="Q163" s="1">
        <f t="shared" si="44"/>
        <v>545.82524154589373</v>
      </c>
      <c r="R163" s="1">
        <f t="shared" si="44"/>
        <v>5567.7036289394973</v>
      </c>
      <c r="S163" s="4"/>
      <c r="T163" s="4"/>
      <c r="U163" s="4"/>
    </row>
    <row r="164" spans="1:21" x14ac:dyDescent="0.25">
      <c r="A164" s="3" t="str">
        <f t="shared" si="41"/>
        <v>M</v>
      </c>
      <c r="B164" s="3" t="s">
        <v>342</v>
      </c>
      <c r="C164" s="3" t="s">
        <v>343</v>
      </c>
      <c r="D164" s="3">
        <v>2959326.08</v>
      </c>
      <c r="E164" s="3">
        <v>5812234.8499999996</v>
      </c>
      <c r="F164" s="3">
        <v>908260.42</v>
      </c>
      <c r="G164" s="3">
        <v>2718821.7</v>
      </c>
      <c r="H164" s="3">
        <v>5812234.8499999996</v>
      </c>
      <c r="I164" s="3">
        <v>908260.42</v>
      </c>
      <c r="J164" s="27">
        <f t="shared" si="42"/>
        <v>2959326.08</v>
      </c>
      <c r="K164" s="27">
        <f t="shared" si="42"/>
        <v>5812234.8499999996</v>
      </c>
      <c r="L164" s="27">
        <f t="shared" si="42"/>
        <v>908260.42</v>
      </c>
      <c r="M164" s="27">
        <f t="shared" si="43"/>
        <v>9679821.3499999996</v>
      </c>
      <c r="N164" s="7">
        <v>1709</v>
      </c>
      <c r="O164" s="1">
        <f t="shared" si="44"/>
        <v>1731.6126857811587</v>
      </c>
      <c r="P164" s="1">
        <f t="shared" si="44"/>
        <v>3400.9566120538325</v>
      </c>
      <c r="Q164" s="1">
        <f t="shared" si="44"/>
        <v>531.45723815096551</v>
      </c>
      <c r="R164" s="1">
        <f t="shared" si="44"/>
        <v>5664.0265359859568</v>
      </c>
      <c r="S164" s="4"/>
      <c r="T164" s="4"/>
      <c r="U164" s="4"/>
    </row>
    <row r="165" spans="1:21" x14ac:dyDescent="0.25">
      <c r="A165" s="3" t="str">
        <f t="shared" si="41"/>
        <v>M</v>
      </c>
      <c r="B165" s="3" t="s">
        <v>344</v>
      </c>
      <c r="C165" s="3" t="s">
        <v>345</v>
      </c>
      <c r="D165" s="3">
        <v>1853635.22</v>
      </c>
      <c r="E165" s="3">
        <v>3929797.64</v>
      </c>
      <c r="F165" s="3">
        <v>904433.46</v>
      </c>
      <c r="G165" s="3">
        <v>1676683.8</v>
      </c>
      <c r="H165" s="3">
        <v>3929797.64</v>
      </c>
      <c r="I165" s="3">
        <v>904433.46</v>
      </c>
      <c r="J165" s="27">
        <f t="shared" si="42"/>
        <v>1853635.22</v>
      </c>
      <c r="K165" s="27">
        <f t="shared" si="42"/>
        <v>3929797.64</v>
      </c>
      <c r="L165" s="27">
        <f t="shared" si="42"/>
        <v>904433.46</v>
      </c>
      <c r="M165" s="27">
        <f t="shared" si="43"/>
        <v>6687866.3200000003</v>
      </c>
      <c r="N165" s="7">
        <v>1207.4000000000001</v>
      </c>
      <c r="O165" s="1">
        <f t="shared" si="44"/>
        <v>1535.2287725691567</v>
      </c>
      <c r="P165" s="1">
        <f t="shared" si="44"/>
        <v>3254.7603445419909</v>
      </c>
      <c r="Q165" s="1">
        <f t="shared" si="44"/>
        <v>749.07525260891157</v>
      </c>
      <c r="R165" s="1">
        <f t="shared" si="44"/>
        <v>5539.0643697200594</v>
      </c>
      <c r="S165" s="4"/>
      <c r="T165" s="4"/>
      <c r="U165" s="4"/>
    </row>
    <row r="166" spans="1:21" x14ac:dyDescent="0.25">
      <c r="A166" s="3" t="str">
        <f t="shared" si="41"/>
        <v xml:space="preserve"> </v>
      </c>
      <c r="B166" s="3" t="s">
        <v>346</v>
      </c>
      <c r="C166" s="3" t="s">
        <v>347</v>
      </c>
      <c r="G166" s="3">
        <v>3450005.98</v>
      </c>
      <c r="H166" s="3">
        <v>9327960.2400000002</v>
      </c>
      <c r="I166" s="3">
        <v>1506450.99</v>
      </c>
      <c r="J166" s="27">
        <f t="shared" si="42"/>
        <v>3450005.98</v>
      </c>
      <c r="K166" s="27">
        <f t="shared" si="42"/>
        <v>9327960.2400000002</v>
      </c>
      <c r="L166" s="27">
        <f t="shared" si="42"/>
        <v>1506450.99</v>
      </c>
      <c r="M166" s="27">
        <f t="shared" si="43"/>
        <v>14284417.210000001</v>
      </c>
      <c r="N166" s="7">
        <v>2473.1</v>
      </c>
      <c r="O166" s="1">
        <f t="shared" si="44"/>
        <v>1395.0127289636489</v>
      </c>
      <c r="P166" s="1">
        <f t="shared" si="44"/>
        <v>3771.7683231571714</v>
      </c>
      <c r="Q166" s="1">
        <f t="shared" si="44"/>
        <v>609.13468521289076</v>
      </c>
      <c r="R166" s="1">
        <f t="shared" si="44"/>
        <v>5775.9157373337111</v>
      </c>
      <c r="S166" s="4"/>
      <c r="T166" s="4"/>
      <c r="U166" s="4"/>
    </row>
    <row r="167" spans="1:21" x14ac:dyDescent="0.25">
      <c r="A167" s="3" t="str">
        <f t="shared" si="41"/>
        <v>M</v>
      </c>
      <c r="B167" s="3" t="s">
        <v>348</v>
      </c>
      <c r="C167" s="3" t="s">
        <v>349</v>
      </c>
      <c r="D167" s="3">
        <v>1944110.67</v>
      </c>
      <c r="E167" s="3">
        <v>3184390.5</v>
      </c>
      <c r="F167" s="3">
        <v>313545.65000000002</v>
      </c>
      <c r="G167" s="3">
        <v>1760043.84</v>
      </c>
      <c r="H167" s="3">
        <v>3184390.5</v>
      </c>
      <c r="I167" s="3">
        <v>313545.65000000002</v>
      </c>
      <c r="J167" s="27">
        <f t="shared" si="42"/>
        <v>1944110.67</v>
      </c>
      <c r="K167" s="27">
        <f t="shared" si="42"/>
        <v>3184390.5</v>
      </c>
      <c r="L167" s="27">
        <f t="shared" si="42"/>
        <v>313545.65000000002</v>
      </c>
      <c r="M167" s="27">
        <f t="shared" si="43"/>
        <v>5442046.8200000003</v>
      </c>
      <c r="N167" s="7">
        <v>894.9</v>
      </c>
      <c r="O167" s="1">
        <f t="shared" si="44"/>
        <v>2172.4334227287964</v>
      </c>
      <c r="P167" s="1">
        <f t="shared" si="44"/>
        <v>3558.375796178344</v>
      </c>
      <c r="Q167" s="1">
        <f t="shared" si="44"/>
        <v>350.36948262375688</v>
      </c>
      <c r="R167" s="1">
        <f t="shared" si="44"/>
        <v>6081.1787015308973</v>
      </c>
      <c r="S167" s="4"/>
      <c r="T167" s="4"/>
      <c r="U167" s="4"/>
    </row>
    <row r="168" spans="1:21" x14ac:dyDescent="0.25">
      <c r="A168" s="3" t="str">
        <f t="shared" si="41"/>
        <v>M</v>
      </c>
      <c r="B168" s="3" t="s">
        <v>350</v>
      </c>
      <c r="C168" s="3" t="s">
        <v>351</v>
      </c>
      <c r="D168" s="3">
        <v>18905261.210000005</v>
      </c>
      <c r="E168" s="3">
        <v>28940771.390000001</v>
      </c>
      <c r="F168" s="3">
        <v>4101399.65</v>
      </c>
      <c r="G168" s="3">
        <v>17235672.66</v>
      </c>
      <c r="H168" s="3">
        <v>28940771.390000001</v>
      </c>
      <c r="I168" s="3">
        <v>4101399.65</v>
      </c>
      <c r="J168" s="27">
        <f t="shared" si="42"/>
        <v>18905261.210000005</v>
      </c>
      <c r="K168" s="27">
        <f t="shared" si="42"/>
        <v>28940771.390000001</v>
      </c>
      <c r="L168" s="27">
        <f t="shared" si="42"/>
        <v>4101399.65</v>
      </c>
      <c r="M168" s="27">
        <f t="shared" si="43"/>
        <v>51947432.250000007</v>
      </c>
      <c r="N168" s="7">
        <v>9490.5</v>
      </c>
      <c r="O168" s="1">
        <f t="shared" si="44"/>
        <v>1992.0195153047789</v>
      </c>
      <c r="P168" s="1">
        <f t="shared" si="44"/>
        <v>3049.4464348559086</v>
      </c>
      <c r="Q168" s="1">
        <f t="shared" si="44"/>
        <v>432.15843738475314</v>
      </c>
      <c r="R168" s="1">
        <f t="shared" si="44"/>
        <v>5473.6243875454411</v>
      </c>
      <c r="S168" s="4"/>
      <c r="T168" s="4"/>
      <c r="U168" s="4"/>
    </row>
    <row r="169" spans="1:21" x14ac:dyDescent="0.25">
      <c r="A169" s="3" t="str">
        <f t="shared" si="41"/>
        <v>M</v>
      </c>
      <c r="B169" s="3" t="s">
        <v>352</v>
      </c>
      <c r="C169" s="3" t="s">
        <v>353</v>
      </c>
      <c r="D169" s="3">
        <v>2113916.98</v>
      </c>
      <c r="E169" s="3">
        <v>6004295.6599999992</v>
      </c>
      <c r="F169" s="3">
        <v>900047.81</v>
      </c>
      <c r="G169" s="3">
        <v>1895474.57</v>
      </c>
      <c r="H169" s="3">
        <v>6004295.6600000001</v>
      </c>
      <c r="I169" s="3">
        <v>859600.94</v>
      </c>
      <c r="J169" s="27">
        <f t="shared" si="42"/>
        <v>2113916.98</v>
      </c>
      <c r="K169" s="27">
        <f t="shared" si="42"/>
        <v>6004295.6599999992</v>
      </c>
      <c r="L169" s="27">
        <f t="shared" si="42"/>
        <v>900047.81</v>
      </c>
      <c r="M169" s="27">
        <f t="shared" si="43"/>
        <v>9018260.4499999993</v>
      </c>
      <c r="N169" s="7">
        <v>1645.8</v>
      </c>
      <c r="O169" s="1">
        <f t="shared" si="44"/>
        <v>1284.4312674687083</v>
      </c>
      <c r="P169" s="1">
        <f t="shared" si="44"/>
        <v>3648.2535301980797</v>
      </c>
      <c r="Q169" s="1">
        <f t="shared" si="44"/>
        <v>546.87556811277193</v>
      </c>
      <c r="R169" s="1">
        <f t="shared" si="44"/>
        <v>5479.56036577956</v>
      </c>
      <c r="S169" s="4"/>
      <c r="T169" s="4"/>
      <c r="U169" s="4"/>
    </row>
    <row r="170" spans="1:21" x14ac:dyDescent="0.25">
      <c r="A170" s="3" t="str">
        <f t="shared" si="41"/>
        <v>M</v>
      </c>
      <c r="B170" s="3" t="s">
        <v>354</v>
      </c>
      <c r="C170" s="3" t="s">
        <v>355</v>
      </c>
      <c r="D170" s="3">
        <v>2887799.57</v>
      </c>
      <c r="E170" s="3">
        <v>10398770.07</v>
      </c>
      <c r="F170" s="3">
        <v>2530139.89</v>
      </c>
      <c r="G170" s="3">
        <v>2655153.2999999998</v>
      </c>
      <c r="H170" s="3">
        <v>10398770.07</v>
      </c>
      <c r="I170" s="3">
        <v>2530139.89</v>
      </c>
      <c r="J170" s="27">
        <f t="shared" si="42"/>
        <v>2887799.57</v>
      </c>
      <c r="K170" s="27">
        <f t="shared" si="42"/>
        <v>10398770.07</v>
      </c>
      <c r="L170" s="27">
        <f t="shared" si="42"/>
        <v>2530139.89</v>
      </c>
      <c r="M170" s="27">
        <f t="shared" si="43"/>
        <v>15816709.530000001</v>
      </c>
      <c r="N170" s="7">
        <v>2473.8000000000002</v>
      </c>
      <c r="O170" s="1">
        <f t="shared" si="44"/>
        <v>1167.3536947206726</v>
      </c>
      <c r="P170" s="1">
        <f t="shared" si="44"/>
        <v>4203.5613509580398</v>
      </c>
      <c r="Q170" s="1">
        <f t="shared" si="44"/>
        <v>1022.7746341660603</v>
      </c>
      <c r="R170" s="1">
        <f t="shared" si="44"/>
        <v>6393.6896798447733</v>
      </c>
      <c r="S170" s="4"/>
      <c r="T170" s="4"/>
      <c r="U170" s="4"/>
    </row>
    <row r="171" spans="1:21" x14ac:dyDescent="0.25">
      <c r="A171" s="3" t="str">
        <f t="shared" si="41"/>
        <v xml:space="preserve"> </v>
      </c>
      <c r="B171" s="3" t="s">
        <v>356</v>
      </c>
      <c r="C171" s="3" t="s">
        <v>357</v>
      </c>
      <c r="G171" s="3">
        <v>2510028.52</v>
      </c>
      <c r="H171" s="3">
        <v>6931329.6699999999</v>
      </c>
      <c r="I171" s="3">
        <v>580842.96</v>
      </c>
      <c r="J171" s="27">
        <f t="shared" si="42"/>
        <v>2510028.52</v>
      </c>
      <c r="K171" s="27">
        <f t="shared" si="42"/>
        <v>6931329.6699999999</v>
      </c>
      <c r="L171" s="27">
        <f t="shared" si="42"/>
        <v>580842.96</v>
      </c>
      <c r="M171" s="27">
        <f t="shared" si="43"/>
        <v>10022201.149999999</v>
      </c>
      <c r="N171" s="7">
        <v>1893.7</v>
      </c>
      <c r="O171" s="1">
        <f t="shared" si="44"/>
        <v>1325.462597032265</v>
      </c>
      <c r="P171" s="1">
        <f t="shared" si="44"/>
        <v>3660.2047156360563</v>
      </c>
      <c r="Q171" s="1">
        <f t="shared" si="44"/>
        <v>306.72385277499075</v>
      </c>
      <c r="R171" s="1">
        <f t="shared" si="44"/>
        <v>5292.3911654433114</v>
      </c>
      <c r="S171" s="4"/>
      <c r="T171" s="4"/>
      <c r="U171" s="4"/>
    </row>
    <row r="172" spans="1:21" x14ac:dyDescent="0.25">
      <c r="A172" s="3" t="str">
        <f t="shared" si="41"/>
        <v>M</v>
      </c>
      <c r="B172" s="3" t="s">
        <v>358</v>
      </c>
      <c r="C172" s="3" t="s">
        <v>359</v>
      </c>
      <c r="D172" s="3">
        <v>257989.19</v>
      </c>
      <c r="E172" s="3">
        <v>895135.92</v>
      </c>
      <c r="F172" s="3">
        <v>134822</v>
      </c>
      <c r="G172" s="3">
        <v>244616.26</v>
      </c>
      <c r="H172" s="3">
        <v>895135.92</v>
      </c>
      <c r="I172" s="3">
        <v>134822</v>
      </c>
      <c r="J172" s="27">
        <f t="shared" si="42"/>
        <v>257989.19</v>
      </c>
      <c r="K172" s="27">
        <f t="shared" si="42"/>
        <v>895135.92</v>
      </c>
      <c r="L172" s="27">
        <f t="shared" si="42"/>
        <v>134822</v>
      </c>
      <c r="M172" s="27">
        <f t="shared" si="43"/>
        <v>1287947.1100000001</v>
      </c>
      <c r="N172" s="7">
        <v>158.1</v>
      </c>
      <c r="O172" s="1">
        <f t="shared" si="44"/>
        <v>1631.8101834282102</v>
      </c>
      <c r="P172" s="1">
        <f t="shared" si="44"/>
        <v>5661.8337760910817</v>
      </c>
      <c r="Q172" s="1">
        <f t="shared" si="44"/>
        <v>852.76407337128398</v>
      </c>
      <c r="R172" s="1">
        <f t="shared" si="44"/>
        <v>8146.4080328905766</v>
      </c>
      <c r="S172" s="4"/>
      <c r="T172" s="4"/>
      <c r="U172" s="4"/>
    </row>
    <row r="173" spans="1:21" x14ac:dyDescent="0.25">
      <c r="A173" s="3" t="str">
        <f t="shared" si="41"/>
        <v>M</v>
      </c>
      <c r="B173" s="3" t="s">
        <v>360</v>
      </c>
      <c r="C173" s="3" t="s">
        <v>361</v>
      </c>
      <c r="D173" s="3">
        <v>3964552.77</v>
      </c>
      <c r="E173" s="3">
        <v>16428861.58</v>
      </c>
      <c r="F173" s="3">
        <v>4182369.92</v>
      </c>
      <c r="G173" s="3">
        <v>3483485.37</v>
      </c>
      <c r="H173" s="3">
        <v>16428861.58</v>
      </c>
      <c r="I173" s="3">
        <v>4182369.92</v>
      </c>
      <c r="J173" s="27">
        <f t="shared" si="42"/>
        <v>3964552.77</v>
      </c>
      <c r="K173" s="27">
        <f t="shared" si="42"/>
        <v>16428861.58</v>
      </c>
      <c r="L173" s="27">
        <f t="shared" si="42"/>
        <v>4182369.92</v>
      </c>
      <c r="M173" s="27">
        <f t="shared" si="43"/>
        <v>24575784.270000003</v>
      </c>
      <c r="N173" s="7">
        <v>3835.7</v>
      </c>
      <c r="O173" s="1">
        <f t="shared" si="44"/>
        <v>1033.5930260447899</v>
      </c>
      <c r="P173" s="1">
        <f t="shared" si="44"/>
        <v>4283.1456005422742</v>
      </c>
      <c r="Q173" s="1">
        <f t="shared" si="44"/>
        <v>1090.3798315822405</v>
      </c>
      <c r="R173" s="1">
        <f t="shared" si="44"/>
        <v>6407.1184581693051</v>
      </c>
      <c r="S173" s="4"/>
      <c r="T173" s="4"/>
      <c r="U173" s="4"/>
    </row>
    <row r="174" spans="1:21" x14ac:dyDescent="0.25">
      <c r="A174" s="3" t="str">
        <f t="shared" si="41"/>
        <v>M</v>
      </c>
      <c r="B174" s="3" t="s">
        <v>362</v>
      </c>
      <c r="C174" s="3" t="s">
        <v>363</v>
      </c>
      <c r="D174" s="3">
        <v>897751.34</v>
      </c>
      <c r="E174" s="3">
        <v>3136731.4</v>
      </c>
      <c r="F174" s="3">
        <v>661157.81000000006</v>
      </c>
      <c r="G174" s="3">
        <v>782387.05</v>
      </c>
      <c r="H174" s="3">
        <v>3136731.4</v>
      </c>
      <c r="I174" s="3">
        <v>661157.81000000006</v>
      </c>
      <c r="J174" s="27">
        <f t="shared" si="42"/>
        <v>897751.34</v>
      </c>
      <c r="K174" s="27">
        <f t="shared" si="42"/>
        <v>3136731.4</v>
      </c>
      <c r="L174" s="27">
        <f t="shared" si="42"/>
        <v>661157.81000000006</v>
      </c>
      <c r="M174" s="27">
        <f t="shared" si="43"/>
        <v>4695640.55</v>
      </c>
      <c r="N174" s="7">
        <v>784.2</v>
      </c>
      <c r="O174" s="1">
        <f t="shared" si="44"/>
        <v>1144.7989543483804</v>
      </c>
      <c r="P174" s="1">
        <f t="shared" si="44"/>
        <v>3999.9125223157353</v>
      </c>
      <c r="Q174" s="1">
        <f t="shared" si="44"/>
        <v>843.09845702626887</v>
      </c>
      <c r="R174" s="1">
        <f t="shared" si="44"/>
        <v>5987.8099336903842</v>
      </c>
      <c r="S174" s="4"/>
      <c r="T174" s="4"/>
      <c r="U174" s="4"/>
    </row>
    <row r="175" spans="1:21" x14ac:dyDescent="0.25">
      <c r="A175" s="3" t="str">
        <f t="shared" si="41"/>
        <v>M</v>
      </c>
      <c r="B175" s="3" t="s">
        <v>364</v>
      </c>
      <c r="C175" s="3" t="s">
        <v>365</v>
      </c>
      <c r="D175" s="3">
        <v>1006779.95</v>
      </c>
      <c r="E175" s="3">
        <v>2127265.3199999998</v>
      </c>
      <c r="F175" s="3">
        <v>669093.59</v>
      </c>
      <c r="G175" s="3">
        <v>927536.87</v>
      </c>
      <c r="H175" s="3">
        <v>2127265.3199999998</v>
      </c>
      <c r="I175" s="3">
        <v>669093.59</v>
      </c>
      <c r="J175" s="27">
        <f t="shared" si="42"/>
        <v>1006779.95</v>
      </c>
      <c r="K175" s="27">
        <f t="shared" si="42"/>
        <v>2127265.3199999998</v>
      </c>
      <c r="L175" s="27">
        <f t="shared" si="42"/>
        <v>669093.59</v>
      </c>
      <c r="M175" s="27">
        <f t="shared" si="43"/>
        <v>3803138.8599999994</v>
      </c>
      <c r="N175" s="7">
        <v>620.20000000000005</v>
      </c>
      <c r="O175" s="1">
        <f t="shared" si="44"/>
        <v>1623.3149790390196</v>
      </c>
      <c r="P175" s="1">
        <f t="shared" si="44"/>
        <v>3429.9666559174457</v>
      </c>
      <c r="Q175" s="1">
        <f t="shared" si="44"/>
        <v>1078.8351983231214</v>
      </c>
      <c r="R175" s="1">
        <f t="shared" si="44"/>
        <v>6132.116833279586</v>
      </c>
      <c r="S175" s="4"/>
      <c r="T175" s="4"/>
      <c r="U175" s="4"/>
    </row>
    <row r="176" spans="1:21" x14ac:dyDescent="0.25">
      <c r="A176" s="3" t="str">
        <f t="shared" si="41"/>
        <v>M</v>
      </c>
      <c r="B176" s="3" t="s">
        <v>366</v>
      </c>
      <c r="C176" s="3" t="s">
        <v>367</v>
      </c>
      <c r="D176" s="3">
        <v>1480862.89</v>
      </c>
      <c r="E176" s="3">
        <v>6085133.5099999998</v>
      </c>
      <c r="F176" s="3">
        <v>972067.8</v>
      </c>
      <c r="G176" s="3">
        <v>894524.34</v>
      </c>
      <c r="H176" s="3">
        <v>6085133.5099999998</v>
      </c>
      <c r="I176" s="3">
        <v>972067.8</v>
      </c>
      <c r="J176" s="27">
        <f t="shared" si="42"/>
        <v>1480862.89</v>
      </c>
      <c r="K176" s="27">
        <f t="shared" si="42"/>
        <v>6085133.5099999998</v>
      </c>
      <c r="L176" s="27">
        <f t="shared" si="42"/>
        <v>972067.8</v>
      </c>
      <c r="M176" s="27">
        <f t="shared" si="43"/>
        <v>8538064.1999999993</v>
      </c>
      <c r="N176" s="7">
        <v>1232.0999999999999</v>
      </c>
      <c r="O176" s="1">
        <f t="shared" si="44"/>
        <v>1201.9015420826231</v>
      </c>
      <c r="P176" s="1">
        <f t="shared" si="44"/>
        <v>4938.8308660011362</v>
      </c>
      <c r="Q176" s="1">
        <f t="shared" si="44"/>
        <v>788.95203311419539</v>
      </c>
      <c r="R176" s="1">
        <f t="shared" si="44"/>
        <v>6929.6844411979546</v>
      </c>
      <c r="S176" s="4"/>
      <c r="T176" s="4"/>
      <c r="U176" s="4"/>
    </row>
    <row r="177" spans="1:21" x14ac:dyDescent="0.25">
      <c r="A177" s="3" t="str">
        <f>IF(D177&gt;0,"M"," ")</f>
        <v>M</v>
      </c>
      <c r="B177" s="3" t="s">
        <v>368</v>
      </c>
      <c r="C177" s="3" t="s">
        <v>369</v>
      </c>
      <c r="D177" s="3">
        <v>8288975.5099999998</v>
      </c>
      <c r="E177" s="3">
        <v>9261316.9800000004</v>
      </c>
      <c r="F177" s="3">
        <v>929294.72</v>
      </c>
      <c r="G177" s="3">
        <v>7759585.6500000004</v>
      </c>
      <c r="H177" s="3">
        <v>9261316.9800000004</v>
      </c>
      <c r="I177" s="3">
        <v>929294.72</v>
      </c>
      <c r="J177" s="27">
        <f t="shared" si="42"/>
        <v>8288975.5099999998</v>
      </c>
      <c r="K177" s="27">
        <f t="shared" si="42"/>
        <v>9261316.9800000004</v>
      </c>
      <c r="L177" s="27">
        <f t="shared" si="42"/>
        <v>929294.72</v>
      </c>
      <c r="M177" s="27">
        <f t="shared" si="43"/>
        <v>18479587.210000001</v>
      </c>
      <c r="N177" s="7">
        <v>3446</v>
      </c>
      <c r="O177" s="1">
        <f t="shared" si="44"/>
        <v>2405.3904556006964</v>
      </c>
      <c r="P177" s="1">
        <f t="shared" si="44"/>
        <v>2687.55571096924</v>
      </c>
      <c r="Q177" s="1">
        <f t="shared" si="44"/>
        <v>269.67345327916422</v>
      </c>
      <c r="R177" s="1">
        <f t="shared" si="44"/>
        <v>5362.6196198491007</v>
      </c>
      <c r="S177" s="4"/>
      <c r="T177" s="4"/>
      <c r="U177" s="4"/>
    </row>
    <row r="178" spans="1:21" x14ac:dyDescent="0.25">
      <c r="J178" s="27">
        <f>SUM(J2:J177)</f>
        <v>1055011914.6300005</v>
      </c>
      <c r="K178" s="27">
        <f>SUM(K2:K177)</f>
        <v>1976481669.8299994</v>
      </c>
      <c r="L178" s="27">
        <f>SUM(L2:L177)</f>
        <v>340291562.96000004</v>
      </c>
      <c r="M178" s="27">
        <f>SUM(M2:M177)</f>
        <v>3371785147.4200006</v>
      </c>
      <c r="N178" s="7">
        <v>570430.80000000005</v>
      </c>
      <c r="O178" s="1">
        <f t="shared" si="44"/>
        <v>1849.5002630117456</v>
      </c>
      <c r="P178" s="1">
        <f t="shared" si="44"/>
        <v>3464.8929718205945</v>
      </c>
      <c r="Q178" s="1">
        <f t="shared" si="44"/>
        <v>596.55187440790371</v>
      </c>
      <c r="R178" s="1">
        <f t="shared" si="44"/>
        <v>5910.9451092402451</v>
      </c>
      <c r="S178" s="4"/>
      <c r="T178" s="4"/>
      <c r="U178" s="4"/>
    </row>
    <row r="179" spans="1:21" x14ac:dyDescent="0.25">
      <c r="J179" s="6">
        <f>J178/M178</f>
        <v>0.31289416985458496</v>
      </c>
      <c r="K179" s="6">
        <f>K178/M178</f>
        <v>0.58618256603400432</v>
      </c>
      <c r="L179" s="6">
        <f>L178/M178</f>
        <v>0.10092326411141055</v>
      </c>
      <c r="N179" s="5"/>
      <c r="O179" s="5"/>
      <c r="P179" s="5"/>
      <c r="Q179" s="1"/>
    </row>
    <row r="181" spans="1:21" x14ac:dyDescent="0.25">
      <c r="N181" s="3"/>
      <c r="O181" s="3"/>
      <c r="P181" s="3"/>
      <c r="Q181" s="3"/>
    </row>
    <row r="182" spans="1:21" x14ac:dyDescent="0.25">
      <c r="N182" s="3"/>
      <c r="O182" s="3"/>
      <c r="P182" s="3"/>
      <c r="Q182" s="3"/>
    </row>
  </sheetData>
  <pageMargins left="0.75" right="0.75" top="1" bottom="1" header="0.5" footer="0.5"/>
  <pageSetup scale="93" fitToHeight="11" orientation="landscape" horizontalDpi="300" verticalDpi="300" r:id="rId1"/>
  <headerFooter alignWithMargins="0">
    <oddHeader>&amp;A</oddHeader>
    <oddFooter>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8"/>
  <sheetViews>
    <sheetView workbookViewId="0">
      <pane xSplit="2" ySplit="1" topLeftCell="C62" activePane="bottomRight" state="frozen"/>
      <selection pane="topRight" activeCell="C1" sqref="C1"/>
      <selection pane="bottomLeft" activeCell="A2" sqref="A2"/>
      <selection pane="bottomRight" activeCell="K185" sqref="K185"/>
    </sheetView>
  </sheetViews>
  <sheetFormatPr defaultColWidth="9.109375" defaultRowHeight="13.2" x14ac:dyDescent="0.25"/>
  <cols>
    <col min="1" max="1" width="7.6640625" style="15" customWidth="1"/>
    <col min="2" max="2" width="22.44140625" style="16" customWidth="1"/>
    <col min="3" max="4" width="0" style="3" hidden="1" customWidth="1"/>
    <col min="5" max="5" width="14.109375" style="15" bestFit="1" customWidth="1"/>
    <col min="6" max="6" width="10.33203125" style="19" customWidth="1"/>
    <col min="7" max="7" width="14" style="15" customWidth="1"/>
    <col min="8" max="16384" width="9.109375" style="15"/>
  </cols>
  <sheetData>
    <row r="1" spans="1:7" s="10" customFormat="1" ht="52.8" x14ac:dyDescent="0.25">
      <c r="A1" s="8" t="s">
        <v>1</v>
      </c>
      <c r="B1" s="9" t="s">
        <v>2</v>
      </c>
      <c r="C1" s="3" t="s">
        <v>370</v>
      </c>
      <c r="D1" s="3" t="s">
        <v>371</v>
      </c>
      <c r="E1" s="10" t="s">
        <v>372</v>
      </c>
      <c r="F1" s="18" t="s">
        <v>373</v>
      </c>
      <c r="G1" s="10" t="s">
        <v>374</v>
      </c>
    </row>
    <row r="2" spans="1:7" x14ac:dyDescent="0.25">
      <c r="A2" s="11" t="s">
        <v>18</v>
      </c>
      <c r="B2" s="12" t="s">
        <v>19</v>
      </c>
      <c r="C2" s="3">
        <v>12476721.6</v>
      </c>
      <c r="E2" s="13">
        <f>SUM(C2:D2)</f>
        <v>12476721.6</v>
      </c>
      <c r="F2" s="19">
        <v>2410.6</v>
      </c>
      <c r="G2" s="14">
        <f>E2/F2</f>
        <v>5175.7743300423135</v>
      </c>
    </row>
    <row r="3" spans="1:7" x14ac:dyDescent="0.25">
      <c r="A3" s="11" t="s">
        <v>20</v>
      </c>
      <c r="B3" s="12" t="s">
        <v>21</v>
      </c>
      <c r="C3" s="3">
        <v>11064401.619999995</v>
      </c>
      <c r="E3" s="13">
        <f t="shared" ref="E3:E18" si="0">SUM(C3:D3)</f>
        <v>11064401.619999995</v>
      </c>
      <c r="F3" s="19">
        <v>2646.3</v>
      </c>
      <c r="G3" s="14">
        <f t="shared" ref="G3:G18" si="1">E3/F3</f>
        <v>4181.0836337527853</v>
      </c>
    </row>
    <row r="4" spans="1:7" x14ac:dyDescent="0.25">
      <c r="A4" s="11" t="s">
        <v>22</v>
      </c>
      <c r="B4" s="12" t="s">
        <v>23</v>
      </c>
      <c r="C4" s="3">
        <v>3265143.43</v>
      </c>
      <c r="E4" s="13">
        <f t="shared" si="0"/>
        <v>3265143.43</v>
      </c>
      <c r="F4" s="19">
        <v>376.7</v>
      </c>
      <c r="G4" s="14">
        <f t="shared" si="1"/>
        <v>8667.7553225378288</v>
      </c>
    </row>
    <row r="5" spans="1:7" x14ac:dyDescent="0.25">
      <c r="A5" s="11" t="s">
        <v>24</v>
      </c>
      <c r="B5" s="12" t="s">
        <v>25</v>
      </c>
      <c r="C5" s="3">
        <v>13259401.41</v>
      </c>
      <c r="E5" s="13">
        <f t="shared" si="0"/>
        <v>13259401.41</v>
      </c>
      <c r="F5" s="19">
        <v>2823.1</v>
      </c>
      <c r="G5" s="14">
        <f t="shared" si="1"/>
        <v>4696.752297120187</v>
      </c>
    </row>
    <row r="6" spans="1:7" x14ac:dyDescent="0.25">
      <c r="A6" s="11" t="s">
        <v>26</v>
      </c>
      <c r="B6" s="12" t="s">
        <v>27</v>
      </c>
      <c r="C6" s="3">
        <v>16864689.300000001</v>
      </c>
      <c r="E6" s="13">
        <f t="shared" si="0"/>
        <v>16864689.300000001</v>
      </c>
      <c r="F6" s="19">
        <v>3236.7</v>
      </c>
      <c r="G6" s="14">
        <f t="shared" si="1"/>
        <v>5210.4579664473076</v>
      </c>
    </row>
    <row r="7" spans="1:7" x14ac:dyDescent="0.25">
      <c r="A7" s="11" t="s">
        <v>28</v>
      </c>
      <c r="B7" s="12" t="s">
        <v>29</v>
      </c>
      <c r="C7" s="3">
        <v>1630242.78</v>
      </c>
      <c r="E7" s="13">
        <f t="shared" si="0"/>
        <v>1630242.78</v>
      </c>
      <c r="F7" s="19">
        <v>270.89999999999998</v>
      </c>
      <c r="G7" s="14">
        <f t="shared" si="1"/>
        <v>6017.8766334440761</v>
      </c>
    </row>
    <row r="8" spans="1:7" x14ac:dyDescent="0.25">
      <c r="A8" s="11" t="s">
        <v>30</v>
      </c>
      <c r="B8" s="12" t="s">
        <v>31</v>
      </c>
      <c r="C8" s="3">
        <v>6516258.1199999992</v>
      </c>
      <c r="E8" s="13">
        <f t="shared" si="0"/>
        <v>6516258.1199999992</v>
      </c>
      <c r="F8" s="19">
        <v>1281.2</v>
      </c>
      <c r="G8" s="14">
        <f t="shared" si="1"/>
        <v>5086.0584764283476</v>
      </c>
    </row>
    <row r="9" spans="1:7" x14ac:dyDescent="0.25">
      <c r="A9" s="11" t="s">
        <v>32</v>
      </c>
      <c r="B9" s="12" t="s">
        <v>33</v>
      </c>
      <c r="C9" s="3">
        <v>2827650.88</v>
      </c>
      <c r="E9" s="13">
        <f t="shared" si="0"/>
        <v>2827650.88</v>
      </c>
      <c r="F9" s="19">
        <v>655.9</v>
      </c>
      <c r="G9" s="14">
        <f t="shared" si="1"/>
        <v>4311.1005946028354</v>
      </c>
    </row>
    <row r="10" spans="1:7" x14ac:dyDescent="0.25">
      <c r="A10" s="11" t="s">
        <v>34</v>
      </c>
      <c r="B10" s="12" t="s">
        <v>35</v>
      </c>
      <c r="D10" s="3">
        <v>6794381.1600000001</v>
      </c>
      <c r="E10" s="13">
        <f t="shared" si="0"/>
        <v>6794381.1600000001</v>
      </c>
      <c r="F10" s="19">
        <v>1462</v>
      </c>
      <c r="G10" s="14">
        <f t="shared" si="1"/>
        <v>4647.3195348837207</v>
      </c>
    </row>
    <row r="11" spans="1:7" x14ac:dyDescent="0.25">
      <c r="A11" s="11" t="s">
        <v>36</v>
      </c>
      <c r="B11" s="12" t="s">
        <v>37</v>
      </c>
      <c r="C11" s="3">
        <v>15929647.069999997</v>
      </c>
      <c r="E11" s="13">
        <f t="shared" si="0"/>
        <v>15929647.069999997</v>
      </c>
      <c r="F11" s="19">
        <v>3228</v>
      </c>
      <c r="G11" s="14">
        <f t="shared" si="1"/>
        <v>4934.8349039653021</v>
      </c>
    </row>
    <row r="12" spans="1:7" x14ac:dyDescent="0.25">
      <c r="A12" s="11" t="s">
        <v>38</v>
      </c>
      <c r="B12" s="12" t="s">
        <v>39</v>
      </c>
      <c r="C12" s="3">
        <v>8661560.3999999985</v>
      </c>
      <c r="E12" s="13">
        <f t="shared" si="0"/>
        <v>8661560.3999999985</v>
      </c>
      <c r="F12" s="19">
        <v>1701</v>
      </c>
      <c r="G12" s="14">
        <f t="shared" si="1"/>
        <v>5092.0402116402111</v>
      </c>
    </row>
    <row r="13" spans="1:7" x14ac:dyDescent="0.25">
      <c r="A13" s="11" t="s">
        <v>40</v>
      </c>
      <c r="B13" s="12" t="s">
        <v>41</v>
      </c>
      <c r="C13" s="3">
        <v>3703941.43</v>
      </c>
      <c r="E13" s="13">
        <f t="shared" si="0"/>
        <v>3703941.43</v>
      </c>
      <c r="F13" s="19">
        <v>908.9</v>
      </c>
      <c r="G13" s="14">
        <f t="shared" si="1"/>
        <v>4075.1913631862694</v>
      </c>
    </row>
    <row r="14" spans="1:7" x14ac:dyDescent="0.25">
      <c r="A14" s="11" t="s">
        <v>42</v>
      </c>
      <c r="B14" s="12" t="s">
        <v>43</v>
      </c>
      <c r="C14" s="3">
        <v>18917279.520000003</v>
      </c>
      <c r="E14" s="13">
        <f t="shared" si="0"/>
        <v>18917279.520000003</v>
      </c>
      <c r="F14" s="19">
        <v>2941</v>
      </c>
      <c r="G14" s="14">
        <f t="shared" si="1"/>
        <v>6432.260972458349</v>
      </c>
    </row>
    <row r="15" spans="1:7" x14ac:dyDescent="0.25">
      <c r="A15" s="11" t="s">
        <v>44</v>
      </c>
      <c r="B15" s="12" t="s">
        <v>45</v>
      </c>
      <c r="C15" s="3">
        <v>4632864.95</v>
      </c>
      <c r="E15" s="13">
        <f t="shared" si="0"/>
        <v>4632864.95</v>
      </c>
      <c r="F15" s="19">
        <v>838</v>
      </c>
      <c r="G15" s="14">
        <f t="shared" si="1"/>
        <v>5528.4784606205249</v>
      </c>
    </row>
    <row r="16" spans="1:7" x14ac:dyDescent="0.25">
      <c r="A16" s="11" t="s">
        <v>46</v>
      </c>
      <c r="B16" s="12" t="s">
        <v>47</v>
      </c>
      <c r="C16" s="3">
        <v>4954822.96</v>
      </c>
      <c r="E16" s="13">
        <f t="shared" si="0"/>
        <v>4954822.96</v>
      </c>
      <c r="F16" s="19">
        <v>959.7</v>
      </c>
      <c r="G16" s="14">
        <f t="shared" si="1"/>
        <v>5162.8873189538399</v>
      </c>
    </row>
    <row r="17" spans="1:7" x14ac:dyDescent="0.25">
      <c r="A17" s="11" t="s">
        <v>48</v>
      </c>
      <c r="B17" s="12" t="s">
        <v>49</v>
      </c>
      <c r="D17" s="3">
        <v>46442002.770000003</v>
      </c>
      <c r="E17" s="13">
        <f t="shared" si="0"/>
        <v>46442002.770000003</v>
      </c>
      <c r="F17" s="19">
        <v>10560.9</v>
      </c>
      <c r="G17" s="14">
        <f t="shared" si="1"/>
        <v>4397.5421384541096</v>
      </c>
    </row>
    <row r="18" spans="1:7" x14ac:dyDescent="0.25">
      <c r="A18" s="11" t="s">
        <v>50</v>
      </c>
      <c r="B18" s="12" t="s">
        <v>51</v>
      </c>
      <c r="C18" s="3">
        <v>13206707.919999994</v>
      </c>
      <c r="E18" s="13">
        <f t="shared" si="0"/>
        <v>13206707.919999994</v>
      </c>
      <c r="F18" s="19">
        <v>2432.1999999999998</v>
      </c>
      <c r="G18" s="14">
        <f t="shared" si="1"/>
        <v>5429.9432283529295</v>
      </c>
    </row>
    <row r="19" spans="1:7" x14ac:dyDescent="0.25">
      <c r="A19" s="11" t="s">
        <v>52</v>
      </c>
      <c r="B19" s="12" t="s">
        <v>53</v>
      </c>
      <c r="C19" s="3">
        <v>16913323.639999986</v>
      </c>
      <c r="E19" s="13">
        <f t="shared" ref="E19:E34" si="2">SUM(C19:D19)</f>
        <v>16913323.639999986</v>
      </c>
      <c r="F19" s="19">
        <v>3050.5</v>
      </c>
      <c r="G19" s="14">
        <f t="shared" ref="G19:G34" si="3">E19/F19</f>
        <v>5544.4430880183527</v>
      </c>
    </row>
    <row r="20" spans="1:7" x14ac:dyDescent="0.25">
      <c r="A20" s="11" t="s">
        <v>54</v>
      </c>
      <c r="B20" s="12" t="s">
        <v>55</v>
      </c>
      <c r="C20" s="3">
        <v>17488580.279999994</v>
      </c>
      <c r="E20" s="13">
        <f t="shared" si="2"/>
        <v>17488580.279999994</v>
      </c>
      <c r="F20" s="19">
        <v>3375.3</v>
      </c>
      <c r="G20" s="14">
        <f t="shared" si="3"/>
        <v>5181.3410007999264</v>
      </c>
    </row>
    <row r="21" spans="1:7" x14ac:dyDescent="0.25">
      <c r="A21" s="11" t="s">
        <v>56</v>
      </c>
      <c r="B21" s="12" t="s">
        <v>57</v>
      </c>
      <c r="C21" s="3">
        <v>11194265.800000001</v>
      </c>
      <c r="E21" s="13">
        <f t="shared" si="2"/>
        <v>11194265.800000001</v>
      </c>
      <c r="F21" s="19">
        <v>2369.5</v>
      </c>
      <c r="G21" s="14">
        <f t="shared" si="3"/>
        <v>4724.3155940071747</v>
      </c>
    </row>
    <row r="22" spans="1:7" x14ac:dyDescent="0.25">
      <c r="A22" s="11" t="s">
        <v>58</v>
      </c>
      <c r="B22" s="12" t="s">
        <v>59</v>
      </c>
      <c r="C22" s="3">
        <v>4748581.3899999997</v>
      </c>
      <c r="E22" s="13">
        <f t="shared" si="2"/>
        <v>4748581.3899999997</v>
      </c>
      <c r="F22" s="19">
        <v>1115.3</v>
      </c>
      <c r="G22" s="14">
        <f t="shared" si="3"/>
        <v>4257.6718282076572</v>
      </c>
    </row>
    <row r="23" spans="1:7" x14ac:dyDescent="0.25">
      <c r="A23" s="11" t="s">
        <v>60</v>
      </c>
      <c r="B23" s="12" t="s">
        <v>61</v>
      </c>
      <c r="C23" s="3">
        <v>14235382.780000003</v>
      </c>
      <c r="E23" s="13">
        <f t="shared" si="2"/>
        <v>14235382.780000003</v>
      </c>
      <c r="F23" s="19">
        <v>2359.6999999999998</v>
      </c>
      <c r="G23" s="14">
        <f t="shared" si="3"/>
        <v>6032.7087256854702</v>
      </c>
    </row>
    <row r="24" spans="1:7" x14ac:dyDescent="0.25">
      <c r="A24" s="11" t="s">
        <v>62</v>
      </c>
      <c r="B24" s="12" t="s">
        <v>63</v>
      </c>
      <c r="C24" s="3">
        <v>13479844.080000011</v>
      </c>
      <c r="E24" s="13">
        <f t="shared" si="2"/>
        <v>13479844.080000011</v>
      </c>
      <c r="F24" s="19">
        <v>2550.3000000000002</v>
      </c>
      <c r="G24" s="14">
        <f t="shared" si="3"/>
        <v>5285.5915304081909</v>
      </c>
    </row>
    <row r="25" spans="1:7" x14ac:dyDescent="0.25">
      <c r="A25" s="11" t="s">
        <v>64</v>
      </c>
      <c r="B25" s="12" t="s">
        <v>65</v>
      </c>
      <c r="C25" s="3">
        <v>45770961.219999976</v>
      </c>
      <c r="E25" s="13">
        <f t="shared" si="2"/>
        <v>45770961.219999976</v>
      </c>
      <c r="F25" s="19">
        <v>9079.2000000000007</v>
      </c>
      <c r="G25" s="14">
        <f t="shared" si="3"/>
        <v>5041.298927218254</v>
      </c>
    </row>
    <row r="26" spans="1:7" x14ac:dyDescent="0.25">
      <c r="A26" s="11" t="s">
        <v>66</v>
      </c>
      <c r="B26" s="12" t="s">
        <v>67</v>
      </c>
      <c r="C26" s="3">
        <v>1660640.64</v>
      </c>
      <c r="E26" s="13">
        <f t="shared" si="2"/>
        <v>1660640.64</v>
      </c>
      <c r="F26" s="19">
        <v>357.2</v>
      </c>
      <c r="G26" s="14">
        <f t="shared" si="3"/>
        <v>4649.0499440089588</v>
      </c>
    </row>
    <row r="27" spans="1:7" x14ac:dyDescent="0.25">
      <c r="A27" s="11" t="s">
        <v>68</v>
      </c>
      <c r="B27" s="12" t="s">
        <v>69</v>
      </c>
      <c r="C27" s="3">
        <v>10961455.489999998</v>
      </c>
      <c r="E27" s="13">
        <f t="shared" si="2"/>
        <v>10961455.489999998</v>
      </c>
      <c r="F27" s="19">
        <v>2147.8000000000002</v>
      </c>
      <c r="G27" s="14">
        <f t="shared" si="3"/>
        <v>5103.5736521091339</v>
      </c>
    </row>
    <row r="28" spans="1:7" x14ac:dyDescent="0.25">
      <c r="A28" s="11" t="s">
        <v>70</v>
      </c>
      <c r="B28" s="12" t="s">
        <v>71</v>
      </c>
      <c r="D28" s="3">
        <v>7973688.0700000003</v>
      </c>
      <c r="E28" s="13">
        <f t="shared" si="2"/>
        <v>7973688.0700000003</v>
      </c>
      <c r="F28" s="19">
        <v>1944.7</v>
      </c>
      <c r="G28" s="14">
        <f t="shared" si="3"/>
        <v>4100.2149791741658</v>
      </c>
    </row>
    <row r="29" spans="1:7" x14ac:dyDescent="0.25">
      <c r="A29" s="11" t="s">
        <v>72</v>
      </c>
      <c r="B29" s="12" t="s">
        <v>73</v>
      </c>
      <c r="C29" s="3">
        <v>15428368.359999996</v>
      </c>
      <c r="E29" s="13">
        <f t="shared" si="2"/>
        <v>15428368.359999996</v>
      </c>
      <c r="F29" s="19">
        <v>2937.1</v>
      </c>
      <c r="G29" s="14">
        <f t="shared" si="3"/>
        <v>5252.9257975554101</v>
      </c>
    </row>
    <row r="30" spans="1:7" x14ac:dyDescent="0.25">
      <c r="A30" s="11" t="s">
        <v>74</v>
      </c>
      <c r="B30" s="12" t="s">
        <v>75</v>
      </c>
      <c r="C30" s="3">
        <v>19962613.650000002</v>
      </c>
      <c r="E30" s="13">
        <f t="shared" si="2"/>
        <v>19962613.650000002</v>
      </c>
      <c r="F30" s="19">
        <v>4396.2</v>
      </c>
      <c r="G30" s="14">
        <f t="shared" si="3"/>
        <v>4540.8793162276515</v>
      </c>
    </row>
    <row r="31" spans="1:7" x14ac:dyDescent="0.25">
      <c r="A31" s="11" t="s">
        <v>76</v>
      </c>
      <c r="B31" s="12" t="s">
        <v>77</v>
      </c>
      <c r="C31" s="3">
        <v>6538958.219999996</v>
      </c>
      <c r="E31" s="13">
        <f t="shared" si="2"/>
        <v>6538958.219999996</v>
      </c>
      <c r="F31" s="19">
        <v>1324.4</v>
      </c>
      <c r="G31" s="14">
        <f t="shared" si="3"/>
        <v>4937.2985653880969</v>
      </c>
    </row>
    <row r="32" spans="1:7" x14ac:dyDescent="0.25">
      <c r="A32" s="11" t="s">
        <v>78</v>
      </c>
      <c r="B32" s="12" t="s">
        <v>79</v>
      </c>
      <c r="C32" s="3">
        <v>3596606.93</v>
      </c>
      <c r="E32" s="13">
        <f t="shared" si="2"/>
        <v>3596606.93</v>
      </c>
      <c r="F32" s="19">
        <v>800.5</v>
      </c>
      <c r="G32" s="14">
        <f t="shared" si="3"/>
        <v>4492.9505683947536</v>
      </c>
    </row>
    <row r="33" spans="1:7" x14ac:dyDescent="0.25">
      <c r="A33" s="11" t="s">
        <v>80</v>
      </c>
      <c r="B33" s="12" t="s">
        <v>81</v>
      </c>
      <c r="C33" s="3">
        <v>8395249.1900000013</v>
      </c>
      <c r="E33" s="13">
        <f t="shared" si="2"/>
        <v>8395249.1900000013</v>
      </c>
      <c r="F33" s="19">
        <v>1599.8</v>
      </c>
      <c r="G33" s="14">
        <f t="shared" si="3"/>
        <v>5247.6867045880745</v>
      </c>
    </row>
    <row r="34" spans="1:7" x14ac:dyDescent="0.25">
      <c r="A34" s="11" t="s">
        <v>82</v>
      </c>
      <c r="B34" s="12" t="s">
        <v>83</v>
      </c>
      <c r="C34" s="3">
        <v>22451716.219999991</v>
      </c>
      <c r="E34" s="13">
        <f t="shared" si="2"/>
        <v>22451716.219999991</v>
      </c>
      <c r="F34" s="19">
        <v>4285.3</v>
      </c>
      <c r="G34" s="14">
        <f t="shared" si="3"/>
        <v>5239.2402445569714</v>
      </c>
    </row>
    <row r="35" spans="1:7" x14ac:dyDescent="0.25">
      <c r="A35" s="11" t="s">
        <v>84</v>
      </c>
      <c r="B35" s="12" t="s">
        <v>85</v>
      </c>
      <c r="C35" s="3">
        <v>12300145.119999999</v>
      </c>
      <c r="E35" s="13">
        <f t="shared" ref="E35:E50" si="4">SUM(C35:D35)</f>
        <v>12300145.119999999</v>
      </c>
      <c r="F35" s="19">
        <v>2200.3000000000002</v>
      </c>
      <c r="G35" s="14">
        <f t="shared" ref="G35:G50" si="5">E35/F35</f>
        <v>5590.2127528064348</v>
      </c>
    </row>
    <row r="36" spans="1:7" x14ac:dyDescent="0.25">
      <c r="A36" s="11" t="s">
        <v>86</v>
      </c>
      <c r="B36" s="12" t="s">
        <v>87</v>
      </c>
      <c r="C36" s="3">
        <v>4610702.5</v>
      </c>
      <c r="E36" s="13">
        <f t="shared" si="4"/>
        <v>4610702.5</v>
      </c>
      <c r="F36" s="19">
        <v>856.4</v>
      </c>
      <c r="G36" s="14">
        <f t="shared" si="5"/>
        <v>5383.818893040635</v>
      </c>
    </row>
    <row r="37" spans="1:7" x14ac:dyDescent="0.25">
      <c r="A37" s="11" t="s">
        <v>88</v>
      </c>
      <c r="B37" s="12" t="s">
        <v>89</v>
      </c>
      <c r="D37" s="3">
        <v>36286412.520000003</v>
      </c>
      <c r="E37" s="13">
        <f t="shared" si="4"/>
        <v>36286412.520000003</v>
      </c>
      <c r="F37" s="19">
        <v>8035.9</v>
      </c>
      <c r="G37" s="14">
        <f t="shared" si="5"/>
        <v>4515.5380878308597</v>
      </c>
    </row>
    <row r="38" spans="1:7" x14ac:dyDescent="0.25">
      <c r="A38" s="11" t="s">
        <v>90</v>
      </c>
      <c r="B38" s="12" t="s">
        <v>91</v>
      </c>
      <c r="D38" s="3">
        <v>20332776.870000001</v>
      </c>
      <c r="E38" s="13">
        <f t="shared" si="4"/>
        <v>20332776.870000001</v>
      </c>
      <c r="F38" s="19">
        <v>4771.2</v>
      </c>
      <c r="G38" s="14">
        <f t="shared" si="5"/>
        <v>4261.5645686619719</v>
      </c>
    </row>
    <row r="39" spans="1:7" x14ac:dyDescent="0.25">
      <c r="A39" s="11" t="s">
        <v>92</v>
      </c>
      <c r="B39" s="12" t="s">
        <v>93</v>
      </c>
      <c r="C39" s="3">
        <v>22197606.040000007</v>
      </c>
      <c r="E39" s="13">
        <f t="shared" si="4"/>
        <v>22197606.040000007</v>
      </c>
      <c r="F39" s="19">
        <v>3969.2</v>
      </c>
      <c r="G39" s="14">
        <f t="shared" si="5"/>
        <v>5592.4634787866589</v>
      </c>
    </row>
    <row r="40" spans="1:7" x14ac:dyDescent="0.25">
      <c r="A40" s="11" t="s">
        <v>94</v>
      </c>
      <c r="B40" s="12" t="s">
        <v>95</v>
      </c>
      <c r="C40" s="3">
        <v>7964308.1800000006</v>
      </c>
      <c r="E40" s="13">
        <f t="shared" si="4"/>
        <v>7964308.1800000006</v>
      </c>
      <c r="F40" s="19">
        <v>1390.9</v>
      </c>
      <c r="G40" s="14">
        <f t="shared" si="5"/>
        <v>5726.0106262132431</v>
      </c>
    </row>
    <row r="41" spans="1:7" x14ac:dyDescent="0.25">
      <c r="A41" s="11" t="s">
        <v>96</v>
      </c>
      <c r="B41" s="12" t="s">
        <v>97</v>
      </c>
      <c r="C41" s="3">
        <v>1859542.26</v>
      </c>
      <c r="E41" s="13">
        <f t="shared" si="4"/>
        <v>1859542.26</v>
      </c>
      <c r="F41" s="19">
        <v>304.89999999999998</v>
      </c>
      <c r="G41" s="14">
        <f t="shared" si="5"/>
        <v>6098.8594949163662</v>
      </c>
    </row>
    <row r="42" spans="1:7" x14ac:dyDescent="0.25">
      <c r="A42" s="11" t="s">
        <v>98</v>
      </c>
      <c r="B42" s="12" t="s">
        <v>99</v>
      </c>
      <c r="D42" s="3">
        <v>7688318.3799999999</v>
      </c>
      <c r="E42" s="13">
        <f t="shared" si="4"/>
        <v>7688318.3799999999</v>
      </c>
      <c r="F42" s="19">
        <v>1716.1</v>
      </c>
      <c r="G42" s="14">
        <f t="shared" si="5"/>
        <v>4480.1109375910501</v>
      </c>
    </row>
    <row r="43" spans="1:7" x14ac:dyDescent="0.25">
      <c r="A43" s="11" t="s">
        <v>100</v>
      </c>
      <c r="B43" s="12" t="s">
        <v>101</v>
      </c>
      <c r="C43" s="3">
        <v>27762167.49000001</v>
      </c>
      <c r="E43" s="13">
        <f t="shared" si="4"/>
        <v>27762167.49000001</v>
      </c>
      <c r="F43" s="19">
        <v>4532</v>
      </c>
      <c r="G43" s="14">
        <f t="shared" si="5"/>
        <v>6125.8092431597552</v>
      </c>
    </row>
    <row r="44" spans="1:7" x14ac:dyDescent="0.25">
      <c r="A44" s="11" t="s">
        <v>102</v>
      </c>
      <c r="B44" s="12" t="s">
        <v>103</v>
      </c>
      <c r="D44" s="3">
        <v>6347158.1200000001</v>
      </c>
      <c r="E44" s="13">
        <f t="shared" si="4"/>
        <v>6347158.1200000001</v>
      </c>
      <c r="F44" s="19">
        <v>1422.3</v>
      </c>
      <c r="G44" s="14">
        <f t="shared" si="5"/>
        <v>4462.6015046052171</v>
      </c>
    </row>
    <row r="45" spans="1:7" x14ac:dyDescent="0.25">
      <c r="A45" s="11" t="s">
        <v>104</v>
      </c>
      <c r="B45" s="12" t="s">
        <v>105</v>
      </c>
      <c r="C45" s="3">
        <v>5576045.3399999989</v>
      </c>
      <c r="E45" s="13">
        <f t="shared" si="4"/>
        <v>5576045.3399999989</v>
      </c>
      <c r="F45" s="19">
        <v>1104.4000000000001</v>
      </c>
      <c r="G45" s="14">
        <f t="shared" si="5"/>
        <v>5048.9363817457433</v>
      </c>
    </row>
    <row r="46" spans="1:7" x14ac:dyDescent="0.25">
      <c r="A46" s="11" t="s">
        <v>106</v>
      </c>
      <c r="B46" s="12" t="s">
        <v>107</v>
      </c>
      <c r="C46" s="3">
        <v>9339446.8599999957</v>
      </c>
      <c r="E46" s="13">
        <f t="shared" si="4"/>
        <v>9339446.8599999957</v>
      </c>
      <c r="F46" s="19">
        <v>1657.2</v>
      </c>
      <c r="G46" s="14">
        <f t="shared" si="5"/>
        <v>5635.6787714216725</v>
      </c>
    </row>
    <row r="47" spans="1:7" x14ac:dyDescent="0.25">
      <c r="A47" s="11" t="s">
        <v>108</v>
      </c>
      <c r="B47" s="12" t="s">
        <v>109</v>
      </c>
      <c r="D47" s="3">
        <v>38839417.990000002</v>
      </c>
      <c r="E47" s="13">
        <f t="shared" si="4"/>
        <v>38839417.990000002</v>
      </c>
      <c r="F47" s="19">
        <v>9311.7999999999993</v>
      </c>
      <c r="G47" s="14">
        <f t="shared" si="5"/>
        <v>4170.9892813419538</v>
      </c>
    </row>
    <row r="48" spans="1:7" x14ac:dyDescent="0.25">
      <c r="A48" s="11" t="s">
        <v>110</v>
      </c>
      <c r="B48" s="12" t="s">
        <v>111</v>
      </c>
      <c r="C48" s="3">
        <v>2941915.04</v>
      </c>
      <c r="E48" s="13">
        <f t="shared" si="4"/>
        <v>2941915.04</v>
      </c>
      <c r="F48" s="19">
        <v>615.4</v>
      </c>
      <c r="G48" s="14">
        <f t="shared" si="5"/>
        <v>4780.492427689308</v>
      </c>
    </row>
    <row r="49" spans="1:7" x14ac:dyDescent="0.25">
      <c r="A49" s="11" t="s">
        <v>112</v>
      </c>
      <c r="B49" s="12" t="s">
        <v>113</v>
      </c>
      <c r="D49" s="3">
        <v>5767077.0599999996</v>
      </c>
      <c r="E49" s="13">
        <f t="shared" si="4"/>
        <v>5767077.0599999996</v>
      </c>
      <c r="F49" s="19">
        <v>1217.0999999999999</v>
      </c>
      <c r="G49" s="14">
        <f t="shared" si="5"/>
        <v>4738.3756963273354</v>
      </c>
    </row>
    <row r="50" spans="1:7" x14ac:dyDescent="0.25">
      <c r="A50" s="11" t="s">
        <v>114</v>
      </c>
      <c r="B50" s="12" t="s">
        <v>115</v>
      </c>
      <c r="C50" s="3">
        <v>1948427.53</v>
      </c>
      <c r="E50" s="13">
        <f t="shared" si="4"/>
        <v>1948427.53</v>
      </c>
      <c r="F50" s="19">
        <v>417.6</v>
      </c>
      <c r="G50" s="14">
        <f t="shared" si="5"/>
        <v>4665.7747365900377</v>
      </c>
    </row>
    <row r="51" spans="1:7" x14ac:dyDescent="0.25">
      <c r="A51" s="11" t="s">
        <v>116</v>
      </c>
      <c r="B51" s="12" t="s">
        <v>117</v>
      </c>
      <c r="C51" s="3">
        <v>8961216.1099999975</v>
      </c>
      <c r="E51" s="13">
        <f t="shared" ref="E51:E66" si="6">SUM(C51:D51)</f>
        <v>8961216.1099999975</v>
      </c>
      <c r="F51" s="19">
        <v>1724</v>
      </c>
      <c r="G51" s="14">
        <f t="shared" ref="G51:G66" si="7">E51/F51</f>
        <v>5197.9211774941978</v>
      </c>
    </row>
    <row r="52" spans="1:7" x14ac:dyDescent="0.25">
      <c r="A52" s="11" t="s">
        <v>118</v>
      </c>
      <c r="B52" s="12" t="s">
        <v>119</v>
      </c>
      <c r="C52" s="3">
        <v>8296200.1699999981</v>
      </c>
      <c r="E52" s="13">
        <f t="shared" si="6"/>
        <v>8296200.1699999981</v>
      </c>
      <c r="F52" s="19">
        <v>1886.8</v>
      </c>
      <c r="G52" s="14">
        <f t="shared" si="7"/>
        <v>4396.9685022259901</v>
      </c>
    </row>
    <row r="53" spans="1:7" x14ac:dyDescent="0.25">
      <c r="A53" s="11" t="s">
        <v>120</v>
      </c>
      <c r="B53" s="12" t="s">
        <v>121</v>
      </c>
      <c r="D53" s="3">
        <v>6380609.3200000003</v>
      </c>
      <c r="E53" s="13">
        <f t="shared" si="6"/>
        <v>6380609.3200000003</v>
      </c>
      <c r="F53" s="19">
        <v>1168.3</v>
      </c>
      <c r="G53" s="14">
        <f t="shared" si="7"/>
        <v>5461.4476761105889</v>
      </c>
    </row>
    <row r="54" spans="1:7" x14ac:dyDescent="0.25">
      <c r="A54" s="11" t="s">
        <v>122</v>
      </c>
      <c r="B54" s="12" t="s">
        <v>123</v>
      </c>
      <c r="C54" s="3">
        <v>2723060.44</v>
      </c>
      <c r="E54" s="13">
        <f t="shared" si="6"/>
        <v>2723060.44</v>
      </c>
      <c r="F54" s="19">
        <v>474.4</v>
      </c>
      <c r="G54" s="14">
        <f t="shared" si="7"/>
        <v>5740.009359190557</v>
      </c>
    </row>
    <row r="55" spans="1:7" x14ac:dyDescent="0.25">
      <c r="A55" s="11" t="s">
        <v>124</v>
      </c>
      <c r="B55" s="12" t="s">
        <v>125</v>
      </c>
      <c r="C55" s="3">
        <v>9650908.5800000038</v>
      </c>
      <c r="E55" s="13">
        <f t="shared" si="6"/>
        <v>9650908.5800000038</v>
      </c>
      <c r="F55" s="19">
        <v>2073.3000000000002</v>
      </c>
      <c r="G55" s="14">
        <f t="shared" si="7"/>
        <v>4654.8538947571515</v>
      </c>
    </row>
    <row r="56" spans="1:7" x14ac:dyDescent="0.25">
      <c r="A56" s="11" t="s">
        <v>126</v>
      </c>
      <c r="B56" s="12" t="s">
        <v>127</v>
      </c>
      <c r="C56" s="3">
        <v>13155888.309999999</v>
      </c>
      <c r="E56" s="13">
        <f t="shared" si="6"/>
        <v>13155888.309999999</v>
      </c>
      <c r="F56" s="19">
        <v>2447.9</v>
      </c>
      <c r="G56" s="14">
        <f t="shared" si="7"/>
        <v>5374.3569222598953</v>
      </c>
    </row>
    <row r="57" spans="1:7" x14ac:dyDescent="0.25">
      <c r="A57" s="11" t="s">
        <v>128</v>
      </c>
      <c r="B57" s="12" t="s">
        <v>129</v>
      </c>
      <c r="C57" s="3">
        <v>3234668.19</v>
      </c>
      <c r="E57" s="13">
        <f t="shared" si="6"/>
        <v>3234668.19</v>
      </c>
      <c r="F57" s="19">
        <v>617.29999999999995</v>
      </c>
      <c r="G57" s="14">
        <f t="shared" si="7"/>
        <v>5240.0262271180954</v>
      </c>
    </row>
    <row r="58" spans="1:7" x14ac:dyDescent="0.25">
      <c r="A58" s="11" t="s">
        <v>130</v>
      </c>
      <c r="B58" s="12" t="s">
        <v>131</v>
      </c>
      <c r="C58" s="3">
        <v>165869954.92000008</v>
      </c>
      <c r="E58" s="13">
        <f t="shared" si="6"/>
        <v>165869954.92000008</v>
      </c>
      <c r="F58" s="19">
        <v>29256.3</v>
      </c>
      <c r="G58" s="14">
        <f t="shared" si="7"/>
        <v>5669.5465564681826</v>
      </c>
    </row>
    <row r="59" spans="1:7" x14ac:dyDescent="0.25">
      <c r="A59" s="11" t="s">
        <v>132</v>
      </c>
      <c r="B59" s="12" t="s">
        <v>133</v>
      </c>
      <c r="C59" s="3">
        <v>11419826.93</v>
      </c>
      <c r="E59" s="13">
        <f t="shared" si="6"/>
        <v>11419826.93</v>
      </c>
      <c r="F59" s="19">
        <v>2176.5</v>
      </c>
      <c r="G59" s="14">
        <f t="shared" si="7"/>
        <v>5246.876604640478</v>
      </c>
    </row>
    <row r="60" spans="1:7" x14ac:dyDescent="0.25">
      <c r="A60" s="11" t="s">
        <v>134</v>
      </c>
      <c r="B60" s="12" t="s">
        <v>135</v>
      </c>
      <c r="C60" s="3">
        <v>37187592.080000021</v>
      </c>
      <c r="E60" s="13">
        <f t="shared" si="6"/>
        <v>37187592.080000021</v>
      </c>
      <c r="F60" s="19">
        <v>6985.4</v>
      </c>
      <c r="G60" s="14">
        <f t="shared" si="7"/>
        <v>5323.616697683744</v>
      </c>
    </row>
    <row r="61" spans="1:7" x14ac:dyDescent="0.25">
      <c r="A61" s="11" t="s">
        <v>136</v>
      </c>
      <c r="B61" s="12" t="s">
        <v>137</v>
      </c>
      <c r="C61" s="3">
        <v>10008987.040000008</v>
      </c>
      <c r="E61" s="13">
        <f t="shared" si="6"/>
        <v>10008987.040000008</v>
      </c>
      <c r="F61" s="19">
        <v>2220.1</v>
      </c>
      <c r="G61" s="14">
        <f t="shared" si="7"/>
        <v>4508.3496419080266</v>
      </c>
    </row>
    <row r="62" spans="1:7" x14ac:dyDescent="0.25">
      <c r="A62" s="11" t="s">
        <v>138</v>
      </c>
      <c r="B62" s="12" t="s">
        <v>139</v>
      </c>
      <c r="C62" s="3">
        <v>4862577.04</v>
      </c>
      <c r="E62" s="13">
        <f t="shared" si="6"/>
        <v>4862577.04</v>
      </c>
      <c r="F62" s="19">
        <v>831.1</v>
      </c>
      <c r="G62" s="14">
        <f t="shared" si="7"/>
        <v>5850.7725183491757</v>
      </c>
    </row>
    <row r="63" spans="1:7" x14ac:dyDescent="0.25">
      <c r="A63" s="11" t="s">
        <v>140</v>
      </c>
      <c r="B63" s="12" t="s">
        <v>141</v>
      </c>
      <c r="C63" s="3">
        <v>24863131.440000005</v>
      </c>
      <c r="E63" s="13">
        <f t="shared" si="6"/>
        <v>24863131.440000005</v>
      </c>
      <c r="F63" s="19">
        <v>5346.3</v>
      </c>
      <c r="G63" s="14">
        <f t="shared" si="7"/>
        <v>4650.5305426182604</v>
      </c>
    </row>
    <row r="64" spans="1:7" x14ac:dyDescent="0.25">
      <c r="A64" s="11" t="s">
        <v>142</v>
      </c>
      <c r="B64" s="12" t="s">
        <v>143</v>
      </c>
      <c r="D64" s="3">
        <v>4064347.69</v>
      </c>
      <c r="E64" s="13">
        <f t="shared" si="6"/>
        <v>4064347.69</v>
      </c>
      <c r="F64" s="19">
        <v>797.8</v>
      </c>
      <c r="G64" s="14">
        <f t="shared" si="7"/>
        <v>5094.4443344196543</v>
      </c>
    </row>
    <row r="65" spans="1:7" x14ac:dyDescent="0.25">
      <c r="A65" s="11" t="s">
        <v>144</v>
      </c>
      <c r="B65" s="12" t="s">
        <v>145</v>
      </c>
      <c r="C65" s="3">
        <v>3133175.54</v>
      </c>
      <c r="E65" s="13">
        <f t="shared" si="6"/>
        <v>3133175.54</v>
      </c>
      <c r="F65" s="19">
        <v>537.5</v>
      </c>
      <c r="G65" s="14">
        <f t="shared" si="7"/>
        <v>5829.1637953488371</v>
      </c>
    </row>
    <row r="66" spans="1:7" x14ac:dyDescent="0.25">
      <c r="A66" s="11" t="s">
        <v>146</v>
      </c>
      <c r="B66" s="12" t="s">
        <v>147</v>
      </c>
      <c r="C66" s="3">
        <v>5137521.71</v>
      </c>
      <c r="E66" s="13">
        <f t="shared" si="6"/>
        <v>5137521.71</v>
      </c>
      <c r="F66" s="19">
        <v>1131.9000000000001</v>
      </c>
      <c r="G66" s="14">
        <f t="shared" si="7"/>
        <v>4538.8476985599427</v>
      </c>
    </row>
    <row r="67" spans="1:7" x14ac:dyDescent="0.25">
      <c r="A67" s="11" t="s">
        <v>148</v>
      </c>
      <c r="B67" s="12" t="s">
        <v>149</v>
      </c>
      <c r="C67" s="3">
        <v>9836564.4300000034</v>
      </c>
      <c r="E67" s="13">
        <f t="shared" ref="E67:E82" si="8">SUM(C67:D67)</f>
        <v>9836564.4300000034</v>
      </c>
      <c r="F67" s="19">
        <v>1968.9</v>
      </c>
      <c r="G67" s="14">
        <f t="shared" ref="G67:G82" si="9">E67/F67</f>
        <v>4995.9695413682784</v>
      </c>
    </row>
    <row r="68" spans="1:7" x14ac:dyDescent="0.25">
      <c r="A68" s="11" t="s">
        <v>150</v>
      </c>
      <c r="B68" s="12" t="s">
        <v>151</v>
      </c>
      <c r="C68" s="3">
        <v>9732865.0600000005</v>
      </c>
      <c r="E68" s="13">
        <f t="shared" si="8"/>
        <v>9732865.0600000005</v>
      </c>
      <c r="F68" s="19">
        <v>2035.8</v>
      </c>
      <c r="G68" s="14">
        <f t="shared" si="9"/>
        <v>4780.8552215345326</v>
      </c>
    </row>
    <row r="69" spans="1:7" x14ac:dyDescent="0.25">
      <c r="A69" s="11" t="s">
        <v>152</v>
      </c>
      <c r="B69" s="12" t="s">
        <v>153</v>
      </c>
      <c r="C69" s="3">
        <v>13053249.239999996</v>
      </c>
      <c r="E69" s="13">
        <f t="shared" si="8"/>
        <v>13053249.239999996</v>
      </c>
      <c r="F69" s="19">
        <v>3057.6</v>
      </c>
      <c r="G69" s="14">
        <f t="shared" si="9"/>
        <v>4269.1160518053366</v>
      </c>
    </row>
    <row r="70" spans="1:7" x14ac:dyDescent="0.25">
      <c r="A70" s="11" t="s">
        <v>154</v>
      </c>
      <c r="B70" s="12" t="s">
        <v>155</v>
      </c>
      <c r="C70" s="3">
        <v>17639179.709999993</v>
      </c>
      <c r="E70" s="13">
        <f t="shared" si="8"/>
        <v>17639179.709999993</v>
      </c>
      <c r="F70" s="19">
        <v>4064</v>
      </c>
      <c r="G70" s="14">
        <f t="shared" si="9"/>
        <v>4340.3493380905493</v>
      </c>
    </row>
    <row r="71" spans="1:7" x14ac:dyDescent="0.25">
      <c r="A71" s="11" t="s">
        <v>156</v>
      </c>
      <c r="B71" s="12" t="s">
        <v>157</v>
      </c>
      <c r="C71" s="3">
        <v>16806067.939999998</v>
      </c>
      <c r="E71" s="13">
        <f t="shared" si="8"/>
        <v>16806067.939999998</v>
      </c>
      <c r="F71" s="19">
        <v>3732</v>
      </c>
      <c r="G71" s="14">
        <f t="shared" si="9"/>
        <v>4503.2336387995711</v>
      </c>
    </row>
    <row r="72" spans="1:7" x14ac:dyDescent="0.25">
      <c r="A72" s="11" t="s">
        <v>158</v>
      </c>
      <c r="B72" s="12" t="s">
        <v>159</v>
      </c>
      <c r="C72" s="3">
        <v>7394844.290000001</v>
      </c>
      <c r="E72" s="13">
        <f t="shared" si="8"/>
        <v>7394844.290000001</v>
      </c>
      <c r="F72" s="19">
        <v>1582</v>
      </c>
      <c r="G72" s="14">
        <f t="shared" si="9"/>
        <v>4674.364279393174</v>
      </c>
    </row>
    <row r="73" spans="1:7" x14ac:dyDescent="0.25">
      <c r="A73" s="11" t="s">
        <v>160</v>
      </c>
      <c r="B73" s="12" t="s">
        <v>161</v>
      </c>
      <c r="C73" s="3">
        <v>15864999.639999997</v>
      </c>
      <c r="E73" s="13">
        <f t="shared" si="8"/>
        <v>15864999.639999997</v>
      </c>
      <c r="F73" s="19">
        <v>3142.9</v>
      </c>
      <c r="G73" s="14">
        <f t="shared" si="9"/>
        <v>5047.8855961055069</v>
      </c>
    </row>
    <row r="74" spans="1:7" x14ac:dyDescent="0.25">
      <c r="A74" s="11" t="s">
        <v>162</v>
      </c>
      <c r="B74" s="12" t="s">
        <v>163</v>
      </c>
      <c r="C74" s="3">
        <v>7273118.2699999996</v>
      </c>
      <c r="E74" s="13">
        <f t="shared" si="8"/>
        <v>7273118.2699999996</v>
      </c>
      <c r="F74" s="19">
        <v>1436.8</v>
      </c>
      <c r="G74" s="14">
        <f t="shared" si="9"/>
        <v>5062.0255219933188</v>
      </c>
    </row>
    <row r="75" spans="1:7" x14ac:dyDescent="0.25">
      <c r="A75" s="11" t="s">
        <v>164</v>
      </c>
      <c r="B75" s="12" t="s">
        <v>165</v>
      </c>
      <c r="C75" s="3">
        <v>59526894.019999988</v>
      </c>
      <c r="E75" s="13">
        <f t="shared" si="8"/>
        <v>59526894.019999988</v>
      </c>
      <c r="F75" s="19">
        <v>12162.2</v>
      </c>
      <c r="G75" s="14">
        <f t="shared" si="9"/>
        <v>4894.4182812320123</v>
      </c>
    </row>
    <row r="76" spans="1:7" x14ac:dyDescent="0.25">
      <c r="A76" s="11" t="s">
        <v>166</v>
      </c>
      <c r="B76" s="12" t="s">
        <v>167</v>
      </c>
      <c r="C76" s="3">
        <v>28468754.600000001</v>
      </c>
      <c r="E76" s="13">
        <f t="shared" si="8"/>
        <v>28468754.600000001</v>
      </c>
      <c r="F76" s="19">
        <v>5134.1000000000004</v>
      </c>
      <c r="G76" s="14">
        <f t="shared" si="9"/>
        <v>5545.0331314154382</v>
      </c>
    </row>
    <row r="77" spans="1:7" x14ac:dyDescent="0.25">
      <c r="A77" s="11" t="s">
        <v>168</v>
      </c>
      <c r="B77" s="12" t="s">
        <v>169</v>
      </c>
      <c r="C77" s="3">
        <v>4284964.57</v>
      </c>
      <c r="E77" s="13">
        <f t="shared" si="8"/>
        <v>4284964.57</v>
      </c>
      <c r="F77" s="19">
        <v>839.8</v>
      </c>
      <c r="G77" s="14">
        <f t="shared" si="9"/>
        <v>5102.3631459871403</v>
      </c>
    </row>
    <row r="78" spans="1:7" x14ac:dyDescent="0.25">
      <c r="A78" s="11" t="s">
        <v>170</v>
      </c>
      <c r="B78" s="12" t="s">
        <v>171</v>
      </c>
      <c r="C78" s="3">
        <v>14954356.280000005</v>
      </c>
      <c r="E78" s="13">
        <f t="shared" si="8"/>
        <v>14954356.280000005</v>
      </c>
      <c r="F78" s="19">
        <v>2905.7</v>
      </c>
      <c r="G78" s="14">
        <f t="shared" si="9"/>
        <v>5146.5589290016196</v>
      </c>
    </row>
    <row r="79" spans="1:7" x14ac:dyDescent="0.25">
      <c r="A79" s="11" t="s">
        <v>172</v>
      </c>
      <c r="B79" s="12" t="s">
        <v>173</v>
      </c>
      <c r="C79" s="3">
        <v>4473765.8600000003</v>
      </c>
      <c r="E79" s="13">
        <f t="shared" si="8"/>
        <v>4473765.8600000003</v>
      </c>
      <c r="F79" s="19">
        <v>826.3</v>
      </c>
      <c r="G79" s="14">
        <f t="shared" si="9"/>
        <v>5414.215006656179</v>
      </c>
    </row>
    <row r="80" spans="1:7" x14ac:dyDescent="0.25">
      <c r="A80" s="11" t="s">
        <v>174</v>
      </c>
      <c r="B80" s="12" t="s">
        <v>175</v>
      </c>
      <c r="C80" s="3">
        <v>11460007.969999999</v>
      </c>
      <c r="E80" s="13">
        <f t="shared" si="8"/>
        <v>11460007.969999999</v>
      </c>
      <c r="F80" s="19">
        <v>2093.1</v>
      </c>
      <c r="G80" s="14">
        <f t="shared" si="9"/>
        <v>5475.1363862213939</v>
      </c>
    </row>
    <row r="81" spans="1:7" x14ac:dyDescent="0.25">
      <c r="A81" s="11" t="s">
        <v>176</v>
      </c>
      <c r="B81" s="12" t="s">
        <v>177</v>
      </c>
      <c r="D81" s="3">
        <v>4752801.2300000004</v>
      </c>
      <c r="E81" s="13">
        <f t="shared" si="8"/>
        <v>4752801.2300000004</v>
      </c>
      <c r="F81" s="19">
        <v>1043.9000000000001</v>
      </c>
      <c r="G81" s="14">
        <f t="shared" si="9"/>
        <v>4552.9277038030459</v>
      </c>
    </row>
    <row r="82" spans="1:7" x14ac:dyDescent="0.25">
      <c r="A82" s="11" t="s">
        <v>178</v>
      </c>
      <c r="B82" s="12" t="s">
        <v>179</v>
      </c>
      <c r="C82" s="3">
        <v>32867534.799999993</v>
      </c>
      <c r="E82" s="13">
        <f t="shared" si="8"/>
        <v>32867534.799999993</v>
      </c>
      <c r="F82" s="19">
        <v>6848.5</v>
      </c>
      <c r="G82" s="14">
        <f t="shared" si="9"/>
        <v>4799.2311893115275</v>
      </c>
    </row>
    <row r="83" spans="1:7" x14ac:dyDescent="0.25">
      <c r="A83" s="11" t="s">
        <v>180</v>
      </c>
      <c r="B83" s="12" t="s">
        <v>181</v>
      </c>
      <c r="C83" s="3">
        <v>9318569.7399999965</v>
      </c>
      <c r="E83" s="13">
        <f t="shared" ref="E83:E98" si="10">SUM(C83:D83)</f>
        <v>9318569.7399999965</v>
      </c>
      <c r="F83" s="19">
        <v>1896.8</v>
      </c>
      <c r="G83" s="14">
        <f t="shared" ref="G83:G98" si="11">E83/F83</f>
        <v>4912.7845529312508</v>
      </c>
    </row>
    <row r="84" spans="1:7" x14ac:dyDescent="0.25">
      <c r="A84" s="11" t="s">
        <v>182</v>
      </c>
      <c r="B84" s="12" t="s">
        <v>183</v>
      </c>
      <c r="C84" s="3">
        <v>4259804.5599999996</v>
      </c>
      <c r="E84" s="13">
        <f t="shared" si="10"/>
        <v>4259804.5599999996</v>
      </c>
      <c r="F84" s="19">
        <v>806.4</v>
      </c>
      <c r="G84" s="14">
        <f t="shared" si="11"/>
        <v>5282.4957341269837</v>
      </c>
    </row>
    <row r="85" spans="1:7" x14ac:dyDescent="0.25">
      <c r="A85" s="11" t="s">
        <v>184</v>
      </c>
      <c r="B85" s="12" t="s">
        <v>185</v>
      </c>
      <c r="C85" s="3">
        <v>34801829.120000005</v>
      </c>
      <c r="E85" s="13">
        <f t="shared" si="10"/>
        <v>34801829.120000005</v>
      </c>
      <c r="F85" s="19">
        <v>6690.8</v>
      </c>
      <c r="G85" s="14">
        <f t="shared" si="11"/>
        <v>5201.4451366054891</v>
      </c>
    </row>
    <row r="86" spans="1:7" x14ac:dyDescent="0.25">
      <c r="A86" s="11" t="s">
        <v>186</v>
      </c>
      <c r="B86" s="12" t="s">
        <v>187</v>
      </c>
      <c r="C86" s="3">
        <v>11832403.390000002</v>
      </c>
      <c r="E86" s="13">
        <f t="shared" si="10"/>
        <v>11832403.390000002</v>
      </c>
      <c r="F86" s="19">
        <v>2153.4</v>
      </c>
      <c r="G86" s="14">
        <f t="shared" si="11"/>
        <v>5494.7540586978739</v>
      </c>
    </row>
    <row r="87" spans="1:7" x14ac:dyDescent="0.25">
      <c r="A87" s="11" t="s">
        <v>188</v>
      </c>
      <c r="B87" s="12" t="s">
        <v>189</v>
      </c>
      <c r="C87" s="3">
        <v>1792531.78</v>
      </c>
      <c r="E87" s="13">
        <f t="shared" si="10"/>
        <v>1792531.78</v>
      </c>
      <c r="F87" s="19">
        <v>323.2</v>
      </c>
      <c r="G87" s="14">
        <f t="shared" si="11"/>
        <v>5546.199814356436</v>
      </c>
    </row>
    <row r="88" spans="1:7" x14ac:dyDescent="0.25">
      <c r="A88" s="11" t="s">
        <v>190</v>
      </c>
      <c r="B88" s="12" t="s">
        <v>191</v>
      </c>
      <c r="D88" s="3">
        <v>430438003.51999998</v>
      </c>
      <c r="E88" s="13">
        <f t="shared" si="10"/>
        <v>430438003.51999998</v>
      </c>
      <c r="F88" s="19">
        <v>80552</v>
      </c>
      <c r="G88" s="14">
        <f t="shared" si="11"/>
        <v>5343.6041751911807</v>
      </c>
    </row>
    <row r="89" spans="1:7" x14ac:dyDescent="0.25">
      <c r="A89" s="11" t="s">
        <v>192</v>
      </c>
      <c r="B89" s="12" t="s">
        <v>193</v>
      </c>
      <c r="C89" s="3">
        <v>3960055.91</v>
      </c>
      <c r="E89" s="13">
        <f t="shared" si="10"/>
        <v>3960055.91</v>
      </c>
      <c r="F89" s="19">
        <v>596.9</v>
      </c>
      <c r="G89" s="14">
        <f t="shared" si="11"/>
        <v>6634.3707656223833</v>
      </c>
    </row>
    <row r="90" spans="1:7" x14ac:dyDescent="0.25">
      <c r="A90" s="11" t="s">
        <v>194</v>
      </c>
      <c r="B90" s="12" t="s">
        <v>195</v>
      </c>
      <c r="C90" s="3">
        <v>25202914.009999979</v>
      </c>
      <c r="E90" s="13">
        <f t="shared" si="10"/>
        <v>25202914.009999979</v>
      </c>
      <c r="F90" s="19">
        <v>5593</v>
      </c>
      <c r="G90" s="14">
        <f t="shared" si="11"/>
        <v>4506.1530502413698</v>
      </c>
    </row>
    <row r="91" spans="1:7" x14ac:dyDescent="0.25">
      <c r="A91" s="11" t="s">
        <v>196</v>
      </c>
      <c r="B91" s="12" t="s">
        <v>197</v>
      </c>
      <c r="C91" s="3">
        <v>18927012.779999986</v>
      </c>
      <c r="E91" s="13">
        <f t="shared" si="10"/>
        <v>18927012.779999986</v>
      </c>
      <c r="F91" s="19">
        <v>3535</v>
      </c>
      <c r="G91" s="14">
        <f t="shared" si="11"/>
        <v>5354.1761753889632</v>
      </c>
    </row>
    <row r="92" spans="1:7" x14ac:dyDescent="0.25">
      <c r="A92" s="11" t="s">
        <v>198</v>
      </c>
      <c r="B92" s="12" t="s">
        <v>199</v>
      </c>
      <c r="C92" s="3">
        <v>47892909.569999993</v>
      </c>
      <c r="E92" s="13">
        <f t="shared" si="10"/>
        <v>47892909.569999993</v>
      </c>
      <c r="F92" s="19">
        <v>10846.4</v>
      </c>
      <c r="G92" s="14">
        <f t="shared" si="11"/>
        <v>4415.5581179008695</v>
      </c>
    </row>
    <row r="93" spans="1:7" x14ac:dyDescent="0.25">
      <c r="A93" s="11" t="s">
        <v>200</v>
      </c>
      <c r="B93" s="12" t="s">
        <v>201</v>
      </c>
      <c r="C93" s="3">
        <v>18322043.630000006</v>
      </c>
      <c r="E93" s="13">
        <f t="shared" si="10"/>
        <v>18322043.630000006</v>
      </c>
      <c r="F93" s="19">
        <v>2977.3</v>
      </c>
      <c r="G93" s="14">
        <f t="shared" si="11"/>
        <v>6153.9124811070451</v>
      </c>
    </row>
    <row r="94" spans="1:7" x14ac:dyDescent="0.25">
      <c r="A94" s="11" t="s">
        <v>202</v>
      </c>
      <c r="B94" s="12" t="s">
        <v>203</v>
      </c>
      <c r="C94" s="3">
        <v>23644855.449999999</v>
      </c>
      <c r="E94" s="13">
        <f t="shared" si="10"/>
        <v>23644855.449999999</v>
      </c>
      <c r="F94" s="19">
        <v>4163.1000000000004</v>
      </c>
      <c r="G94" s="14">
        <f t="shared" si="11"/>
        <v>5679.6270687708675</v>
      </c>
    </row>
    <row r="95" spans="1:7" x14ac:dyDescent="0.25">
      <c r="A95" s="11" t="s">
        <v>204</v>
      </c>
      <c r="B95" s="12" t="s">
        <v>205</v>
      </c>
      <c r="C95" s="3">
        <v>9928199.1700000018</v>
      </c>
      <c r="E95" s="13">
        <f t="shared" si="10"/>
        <v>9928199.1700000018</v>
      </c>
      <c r="F95" s="19">
        <v>2094.8000000000002</v>
      </c>
      <c r="G95" s="14">
        <f t="shared" si="11"/>
        <v>4739.4496706129466</v>
      </c>
    </row>
    <row r="96" spans="1:7" x14ac:dyDescent="0.25">
      <c r="A96" s="11" t="s">
        <v>206</v>
      </c>
      <c r="B96" s="12" t="s">
        <v>207</v>
      </c>
      <c r="C96" s="3">
        <v>37152592.929999985</v>
      </c>
      <c r="E96" s="13">
        <f t="shared" si="10"/>
        <v>37152592.929999985</v>
      </c>
      <c r="F96" s="19">
        <v>7504.3</v>
      </c>
      <c r="G96" s="14">
        <f t="shared" si="11"/>
        <v>4950.8405754034329</v>
      </c>
    </row>
    <row r="97" spans="1:7" x14ac:dyDescent="0.25">
      <c r="A97" s="11" t="s">
        <v>208</v>
      </c>
      <c r="B97" s="12" t="s">
        <v>209</v>
      </c>
      <c r="C97" s="3">
        <v>12921812.750000002</v>
      </c>
      <c r="E97" s="13">
        <f t="shared" si="10"/>
        <v>12921812.750000002</v>
      </c>
      <c r="F97" s="19">
        <v>2456.1</v>
      </c>
      <c r="G97" s="14">
        <f t="shared" si="11"/>
        <v>5261.1101950246339</v>
      </c>
    </row>
    <row r="98" spans="1:7" x14ac:dyDescent="0.25">
      <c r="A98" s="11" t="s">
        <v>210</v>
      </c>
      <c r="B98" s="12" t="s">
        <v>211</v>
      </c>
      <c r="C98" s="3">
        <v>6530642.0100000007</v>
      </c>
      <c r="E98" s="13">
        <f t="shared" si="10"/>
        <v>6530642.0100000007</v>
      </c>
      <c r="F98" s="19">
        <v>1302.3</v>
      </c>
      <c r="G98" s="14">
        <f t="shared" si="11"/>
        <v>5014.698617829994</v>
      </c>
    </row>
    <row r="99" spans="1:7" x14ac:dyDescent="0.25">
      <c r="A99" s="11" t="s">
        <v>212</v>
      </c>
      <c r="B99" s="12" t="s">
        <v>213</v>
      </c>
      <c r="C99" s="3">
        <v>13090828.540000007</v>
      </c>
      <c r="E99" s="13">
        <f t="shared" ref="E99:E114" si="12">SUM(C99:D99)</f>
        <v>13090828.540000007</v>
      </c>
      <c r="F99" s="19">
        <v>2270.6</v>
      </c>
      <c r="G99" s="14">
        <f t="shared" ref="G99:G114" si="13">E99/F99</f>
        <v>5765.3609354355713</v>
      </c>
    </row>
    <row r="100" spans="1:7" x14ac:dyDescent="0.25">
      <c r="A100" s="11" t="s">
        <v>214</v>
      </c>
      <c r="B100" s="12" t="s">
        <v>215</v>
      </c>
      <c r="C100" s="3">
        <v>19879309.43</v>
      </c>
      <c r="E100" s="13">
        <f t="shared" si="12"/>
        <v>19879309.43</v>
      </c>
      <c r="F100" s="19">
        <v>3802.8</v>
      </c>
      <c r="G100" s="14">
        <f t="shared" si="13"/>
        <v>5227.5453429052277</v>
      </c>
    </row>
    <row r="101" spans="1:7" x14ac:dyDescent="0.25">
      <c r="A101" s="11" t="s">
        <v>216</v>
      </c>
      <c r="B101" s="12" t="s">
        <v>217</v>
      </c>
      <c r="C101" s="3">
        <v>11309829.289999999</v>
      </c>
      <c r="E101" s="13">
        <f t="shared" si="12"/>
        <v>11309829.289999999</v>
      </c>
      <c r="F101" s="19">
        <v>2271.9</v>
      </c>
      <c r="G101" s="14">
        <f t="shared" si="13"/>
        <v>4978.1369294423166</v>
      </c>
    </row>
    <row r="102" spans="1:7" x14ac:dyDescent="0.25">
      <c r="A102" s="11" t="s">
        <v>218</v>
      </c>
      <c r="B102" s="12" t="s">
        <v>219</v>
      </c>
      <c r="C102" s="3">
        <v>18591945.699999996</v>
      </c>
      <c r="E102" s="13">
        <f t="shared" si="12"/>
        <v>18591945.699999996</v>
      </c>
      <c r="F102" s="19">
        <v>3504.7</v>
      </c>
      <c r="G102" s="14">
        <f t="shared" si="13"/>
        <v>5304.8608154763597</v>
      </c>
    </row>
    <row r="103" spans="1:7" x14ac:dyDescent="0.25">
      <c r="A103" s="11" t="s">
        <v>220</v>
      </c>
      <c r="B103" s="12" t="s">
        <v>221</v>
      </c>
      <c r="C103" s="3">
        <v>6537542.6000000006</v>
      </c>
      <c r="E103" s="13">
        <f t="shared" si="12"/>
        <v>6537542.6000000006</v>
      </c>
      <c r="F103" s="19">
        <v>1340.5</v>
      </c>
      <c r="G103" s="14">
        <f t="shared" si="13"/>
        <v>4876.9433793360695</v>
      </c>
    </row>
    <row r="104" spans="1:7" x14ac:dyDescent="0.25">
      <c r="A104" s="11" t="s">
        <v>222</v>
      </c>
      <c r="B104" s="12" t="s">
        <v>223</v>
      </c>
      <c r="C104" s="3">
        <v>13045296.910000002</v>
      </c>
      <c r="E104" s="13">
        <f t="shared" si="12"/>
        <v>13045296.910000002</v>
      </c>
      <c r="F104" s="19">
        <v>2930.5</v>
      </c>
      <c r="G104" s="14">
        <f t="shared" si="13"/>
        <v>4451.5601126087704</v>
      </c>
    </row>
    <row r="105" spans="1:7" x14ac:dyDescent="0.25">
      <c r="A105" s="11" t="s">
        <v>224</v>
      </c>
      <c r="B105" s="12" t="s">
        <v>225</v>
      </c>
      <c r="C105" s="3">
        <v>4628456.17</v>
      </c>
      <c r="E105" s="13">
        <f t="shared" si="12"/>
        <v>4628456.17</v>
      </c>
      <c r="F105" s="19">
        <v>929</v>
      </c>
      <c r="G105" s="14">
        <f t="shared" si="13"/>
        <v>4982.1917868675991</v>
      </c>
    </row>
    <row r="106" spans="1:7" x14ac:dyDescent="0.25">
      <c r="A106" s="11" t="s">
        <v>226</v>
      </c>
      <c r="B106" s="12" t="s">
        <v>227</v>
      </c>
      <c r="C106" s="3">
        <v>3823504.78</v>
      </c>
      <c r="E106" s="13">
        <f t="shared" si="12"/>
        <v>3823504.78</v>
      </c>
      <c r="F106" s="19">
        <v>873.2</v>
      </c>
      <c r="G106" s="14">
        <f t="shared" si="13"/>
        <v>4378.7274163994498</v>
      </c>
    </row>
    <row r="107" spans="1:7" x14ac:dyDescent="0.25">
      <c r="A107" s="11" t="s">
        <v>228</v>
      </c>
      <c r="B107" s="12" t="s">
        <v>229</v>
      </c>
      <c r="C107" s="3">
        <v>36858077.439999998</v>
      </c>
      <c r="E107" s="13">
        <f t="shared" si="12"/>
        <v>36858077.439999998</v>
      </c>
      <c r="F107" s="19">
        <v>7703.1</v>
      </c>
      <c r="G107" s="14">
        <f t="shared" si="13"/>
        <v>4784.8369409718161</v>
      </c>
    </row>
    <row r="108" spans="1:7" x14ac:dyDescent="0.25">
      <c r="A108" s="11" t="s">
        <v>230</v>
      </c>
      <c r="B108" s="12" t="s">
        <v>231</v>
      </c>
      <c r="C108" s="3">
        <v>14476473.99</v>
      </c>
      <c r="E108" s="13">
        <f t="shared" si="12"/>
        <v>14476473.99</v>
      </c>
      <c r="F108" s="19">
        <v>2517.5</v>
      </c>
      <c r="G108" s="14">
        <f t="shared" si="13"/>
        <v>5750.3372353525319</v>
      </c>
    </row>
    <row r="109" spans="1:7" x14ac:dyDescent="0.25">
      <c r="A109" s="11" t="s">
        <v>232</v>
      </c>
      <c r="B109" s="12" t="s">
        <v>233</v>
      </c>
      <c r="C109" s="3">
        <v>13937979.950000001</v>
      </c>
      <c r="E109" s="13">
        <f t="shared" si="12"/>
        <v>13937979.950000001</v>
      </c>
      <c r="F109" s="19">
        <v>2696.6</v>
      </c>
      <c r="G109" s="14">
        <f t="shared" si="13"/>
        <v>5168.7235592968927</v>
      </c>
    </row>
    <row r="110" spans="1:7" x14ac:dyDescent="0.25">
      <c r="A110" s="11" t="s">
        <v>234</v>
      </c>
      <c r="B110" s="12" t="s">
        <v>235</v>
      </c>
      <c r="C110" s="3">
        <v>19723485.229999997</v>
      </c>
      <c r="E110" s="13">
        <f t="shared" si="12"/>
        <v>19723485.229999997</v>
      </c>
      <c r="F110" s="19">
        <v>4434.7</v>
      </c>
      <c r="G110" s="14">
        <f t="shared" si="13"/>
        <v>4447.5353981103563</v>
      </c>
    </row>
    <row r="111" spans="1:7" x14ac:dyDescent="0.25">
      <c r="A111" s="11" t="s">
        <v>236</v>
      </c>
      <c r="B111" s="12" t="s">
        <v>237</v>
      </c>
      <c r="D111" s="3">
        <v>11690555.66</v>
      </c>
      <c r="E111" s="13">
        <f t="shared" si="12"/>
        <v>11690555.66</v>
      </c>
      <c r="F111" s="19">
        <v>2544.1</v>
      </c>
      <c r="G111" s="14">
        <f t="shared" si="13"/>
        <v>4595.1635784756891</v>
      </c>
    </row>
    <row r="112" spans="1:7" x14ac:dyDescent="0.25">
      <c r="A112" s="11" t="s">
        <v>238</v>
      </c>
      <c r="B112" s="12" t="s">
        <v>239</v>
      </c>
      <c r="C112" s="3">
        <v>13198691.209999997</v>
      </c>
      <c r="E112" s="13">
        <f t="shared" si="12"/>
        <v>13198691.209999997</v>
      </c>
      <c r="F112" s="19">
        <v>2521.5</v>
      </c>
      <c r="G112" s="14">
        <f t="shared" si="13"/>
        <v>5234.4601269085852</v>
      </c>
    </row>
    <row r="113" spans="1:7" x14ac:dyDescent="0.25">
      <c r="A113" s="11" t="s">
        <v>240</v>
      </c>
      <c r="B113" s="12" t="s">
        <v>241</v>
      </c>
      <c r="D113" s="3">
        <v>6024708.4800000004</v>
      </c>
      <c r="E113" s="13">
        <f t="shared" si="12"/>
        <v>6024708.4800000004</v>
      </c>
      <c r="F113" s="19">
        <v>1274.4000000000001</v>
      </c>
      <c r="G113" s="14">
        <f t="shared" si="13"/>
        <v>4727.4862523540487</v>
      </c>
    </row>
    <row r="114" spans="1:7" x14ac:dyDescent="0.25">
      <c r="A114" s="11" t="s">
        <v>242</v>
      </c>
      <c r="B114" s="12" t="s">
        <v>243</v>
      </c>
      <c r="C114" s="3">
        <v>28128016.870000008</v>
      </c>
      <c r="E114" s="13">
        <f t="shared" si="12"/>
        <v>28128016.870000008</v>
      </c>
      <c r="F114" s="19">
        <v>6241.4</v>
      </c>
      <c r="G114" s="14">
        <f t="shared" si="13"/>
        <v>4506.6838962412294</v>
      </c>
    </row>
    <row r="115" spans="1:7" x14ac:dyDescent="0.25">
      <c r="A115" s="11" t="s">
        <v>244</v>
      </c>
      <c r="B115" s="12" t="s">
        <v>245</v>
      </c>
      <c r="D115" s="3">
        <v>15826691.880000001</v>
      </c>
      <c r="E115" s="13">
        <f t="shared" ref="E115:E130" si="14">SUM(C115:D115)</f>
        <v>15826691.880000001</v>
      </c>
      <c r="F115" s="19">
        <v>2980.4</v>
      </c>
      <c r="G115" s="14">
        <f t="shared" ref="G115:G130" si="15">E115/F115</f>
        <v>5310.2576432693595</v>
      </c>
    </row>
    <row r="116" spans="1:7" x14ac:dyDescent="0.25">
      <c r="A116" s="11" t="s">
        <v>246</v>
      </c>
      <c r="B116" s="12" t="s">
        <v>247</v>
      </c>
      <c r="C116" s="3">
        <v>7125200.2599999998</v>
      </c>
      <c r="E116" s="13">
        <f t="shared" si="14"/>
        <v>7125200.2599999998</v>
      </c>
      <c r="F116" s="19">
        <v>1528.2</v>
      </c>
      <c r="G116" s="14">
        <f t="shared" si="15"/>
        <v>4662.4789032849103</v>
      </c>
    </row>
    <row r="117" spans="1:7" x14ac:dyDescent="0.25">
      <c r="A117" s="11" t="s">
        <v>248</v>
      </c>
      <c r="B117" s="12" t="s">
        <v>249</v>
      </c>
      <c r="C117" s="3">
        <v>16846178.290000003</v>
      </c>
      <c r="E117" s="13">
        <f t="shared" si="14"/>
        <v>16846178.290000003</v>
      </c>
      <c r="F117" s="19">
        <v>4023.7</v>
      </c>
      <c r="G117" s="14">
        <f t="shared" si="15"/>
        <v>4186.7381489673689</v>
      </c>
    </row>
    <row r="118" spans="1:7" x14ac:dyDescent="0.25">
      <c r="A118" s="11" t="s">
        <v>250</v>
      </c>
      <c r="B118" s="12" t="s">
        <v>251</v>
      </c>
      <c r="D118" s="3">
        <v>4139202.54</v>
      </c>
      <c r="E118" s="13">
        <f t="shared" si="14"/>
        <v>4139202.54</v>
      </c>
      <c r="F118" s="19">
        <v>942.3</v>
      </c>
      <c r="G118" s="14">
        <f t="shared" si="15"/>
        <v>4392.6589621139765</v>
      </c>
    </row>
    <row r="119" spans="1:7" x14ac:dyDescent="0.25">
      <c r="A119" s="11" t="s">
        <v>252</v>
      </c>
      <c r="B119" s="12" t="s">
        <v>253</v>
      </c>
      <c r="C119" s="3">
        <v>9068818.2299999986</v>
      </c>
      <c r="E119" s="13">
        <f t="shared" si="14"/>
        <v>9068818.2299999986</v>
      </c>
      <c r="F119" s="19">
        <v>1933.8</v>
      </c>
      <c r="G119" s="14">
        <f t="shared" si="15"/>
        <v>4689.636068879925</v>
      </c>
    </row>
    <row r="120" spans="1:7" x14ac:dyDescent="0.25">
      <c r="A120" s="11" t="s">
        <v>254</v>
      </c>
      <c r="B120" s="12" t="s">
        <v>255</v>
      </c>
      <c r="C120" s="3">
        <v>7597393.7199999988</v>
      </c>
      <c r="E120" s="13">
        <f t="shared" si="14"/>
        <v>7597393.7199999988</v>
      </c>
      <c r="F120" s="19">
        <v>1466.6</v>
      </c>
      <c r="G120" s="14">
        <f t="shared" si="15"/>
        <v>5180.276639847265</v>
      </c>
    </row>
    <row r="121" spans="1:7" x14ac:dyDescent="0.25">
      <c r="A121" s="11" t="s">
        <v>256</v>
      </c>
      <c r="B121" s="12" t="s">
        <v>257</v>
      </c>
      <c r="C121" s="3">
        <v>8801339.6300000008</v>
      </c>
      <c r="E121" s="13">
        <f t="shared" si="14"/>
        <v>8801339.6300000008</v>
      </c>
      <c r="F121" s="19">
        <v>1524.8</v>
      </c>
      <c r="G121" s="14">
        <f t="shared" si="15"/>
        <v>5772.1272494753421</v>
      </c>
    </row>
    <row r="122" spans="1:7" x14ac:dyDescent="0.25">
      <c r="A122" s="11" t="s">
        <v>258</v>
      </c>
      <c r="B122" s="12" t="s">
        <v>259</v>
      </c>
      <c r="C122" s="3">
        <v>10447164.659999996</v>
      </c>
      <c r="E122" s="13">
        <f t="shared" si="14"/>
        <v>10447164.659999996</v>
      </c>
      <c r="F122" s="19">
        <v>1877.3</v>
      </c>
      <c r="G122" s="14">
        <f t="shared" si="15"/>
        <v>5564.9947584296578</v>
      </c>
    </row>
    <row r="123" spans="1:7" x14ac:dyDescent="0.25">
      <c r="A123" s="11" t="s">
        <v>260</v>
      </c>
      <c r="B123" s="12" t="s">
        <v>261</v>
      </c>
      <c r="C123" s="3">
        <v>17913907.66</v>
      </c>
      <c r="E123" s="13">
        <f t="shared" si="14"/>
        <v>17913907.66</v>
      </c>
      <c r="F123" s="19">
        <v>3390</v>
      </c>
      <c r="G123" s="14">
        <f t="shared" si="15"/>
        <v>5284.3385427728617</v>
      </c>
    </row>
    <row r="124" spans="1:7" x14ac:dyDescent="0.25">
      <c r="A124" s="11" t="s">
        <v>262</v>
      </c>
      <c r="B124" s="12" t="s">
        <v>263</v>
      </c>
      <c r="C124" s="3">
        <v>3399330.59</v>
      </c>
      <c r="E124" s="13">
        <f t="shared" si="14"/>
        <v>3399330.59</v>
      </c>
      <c r="F124" s="19">
        <v>753.7</v>
      </c>
      <c r="G124" s="14">
        <f t="shared" si="15"/>
        <v>4510.1905134668959</v>
      </c>
    </row>
    <row r="125" spans="1:7" x14ac:dyDescent="0.25">
      <c r="A125" s="11" t="s">
        <v>264</v>
      </c>
      <c r="B125" s="12" t="s">
        <v>265</v>
      </c>
      <c r="C125" s="3">
        <v>11964613.17</v>
      </c>
      <c r="E125" s="13">
        <f t="shared" si="14"/>
        <v>11964613.17</v>
      </c>
      <c r="F125" s="19">
        <v>2120.3000000000002</v>
      </c>
      <c r="G125" s="14">
        <f t="shared" si="15"/>
        <v>5642.8869358109696</v>
      </c>
    </row>
    <row r="126" spans="1:7" x14ac:dyDescent="0.25">
      <c r="A126" s="11" t="s">
        <v>266</v>
      </c>
      <c r="B126" s="12" t="s">
        <v>267</v>
      </c>
      <c r="C126" s="3">
        <v>26072342.200000007</v>
      </c>
      <c r="E126" s="13">
        <f t="shared" si="14"/>
        <v>26072342.200000007</v>
      </c>
      <c r="F126" s="19">
        <v>4936.7</v>
      </c>
      <c r="G126" s="14">
        <f t="shared" si="15"/>
        <v>5281.3300787975786</v>
      </c>
    </row>
    <row r="127" spans="1:7" x14ac:dyDescent="0.25">
      <c r="A127" s="11" t="s">
        <v>268</v>
      </c>
      <c r="B127" s="12" t="s">
        <v>269</v>
      </c>
      <c r="C127" s="3">
        <v>5661745.7800000003</v>
      </c>
      <c r="E127" s="13">
        <f t="shared" si="14"/>
        <v>5661745.7800000003</v>
      </c>
      <c r="F127" s="19">
        <v>1250.3</v>
      </c>
      <c r="G127" s="14">
        <f t="shared" si="15"/>
        <v>4528.3098296408862</v>
      </c>
    </row>
    <row r="128" spans="1:7" x14ac:dyDescent="0.25">
      <c r="A128" s="11" t="s">
        <v>270</v>
      </c>
      <c r="B128" s="12" t="s">
        <v>271</v>
      </c>
      <c r="C128" s="3">
        <v>18354672.050000001</v>
      </c>
      <c r="E128" s="13">
        <f t="shared" si="14"/>
        <v>18354672.050000001</v>
      </c>
      <c r="F128" s="19">
        <v>4142.8999999999996</v>
      </c>
      <c r="G128" s="14">
        <f t="shared" si="15"/>
        <v>4430.3922493905238</v>
      </c>
    </row>
    <row r="129" spans="1:7" x14ac:dyDescent="0.25">
      <c r="A129" s="11" t="s">
        <v>272</v>
      </c>
      <c r="B129" s="12" t="s">
        <v>273</v>
      </c>
      <c r="C129" s="3">
        <v>14729629.119999997</v>
      </c>
      <c r="E129" s="13">
        <f t="shared" si="14"/>
        <v>14729629.119999997</v>
      </c>
      <c r="F129" s="19">
        <v>2501.1</v>
      </c>
      <c r="G129" s="14">
        <f t="shared" si="15"/>
        <v>5889.2603734356871</v>
      </c>
    </row>
    <row r="130" spans="1:7" x14ac:dyDescent="0.25">
      <c r="A130" s="11" t="s">
        <v>274</v>
      </c>
      <c r="B130" s="12" t="s">
        <v>275</v>
      </c>
      <c r="C130" s="3">
        <v>5575759.4900000012</v>
      </c>
      <c r="E130" s="13">
        <f t="shared" si="14"/>
        <v>5575759.4900000012</v>
      </c>
      <c r="F130" s="19">
        <v>1104.0999999999999</v>
      </c>
      <c r="G130" s="14">
        <f t="shared" si="15"/>
        <v>5050.0493524137319</v>
      </c>
    </row>
    <row r="131" spans="1:7" x14ac:dyDescent="0.25">
      <c r="A131" s="11" t="s">
        <v>276</v>
      </c>
      <c r="B131" s="12" t="s">
        <v>277</v>
      </c>
      <c r="C131" s="3">
        <v>16553486.259999998</v>
      </c>
      <c r="E131" s="13">
        <f t="shared" ref="E131:E146" si="16">SUM(C131:D131)</f>
        <v>16553486.259999998</v>
      </c>
      <c r="F131" s="19">
        <v>3716</v>
      </c>
      <c r="G131" s="14">
        <f t="shared" ref="G131:G146" si="17">E131/F131</f>
        <v>4454.651846071044</v>
      </c>
    </row>
    <row r="132" spans="1:7" x14ac:dyDescent="0.25">
      <c r="A132" s="11" t="s">
        <v>278</v>
      </c>
      <c r="B132" s="12" t="s">
        <v>279</v>
      </c>
      <c r="C132" s="3">
        <v>32457288.820000008</v>
      </c>
      <c r="E132" s="13">
        <f t="shared" si="16"/>
        <v>32457288.820000008</v>
      </c>
      <c r="F132" s="19">
        <v>6996.9</v>
      </c>
      <c r="G132" s="14">
        <f t="shared" si="17"/>
        <v>4638.8098758021424</v>
      </c>
    </row>
    <row r="133" spans="1:7" x14ac:dyDescent="0.25">
      <c r="A133" s="11" t="s">
        <v>280</v>
      </c>
      <c r="B133" s="12" t="s">
        <v>281</v>
      </c>
      <c r="C133" s="3">
        <v>7936735.6699999971</v>
      </c>
      <c r="E133" s="13">
        <f t="shared" si="16"/>
        <v>7936735.6699999971</v>
      </c>
      <c r="F133" s="19">
        <v>1688.2</v>
      </c>
      <c r="G133" s="14">
        <f t="shared" si="17"/>
        <v>4701.3005982703453</v>
      </c>
    </row>
    <row r="134" spans="1:7" x14ac:dyDescent="0.25">
      <c r="A134" s="11" t="s">
        <v>282</v>
      </c>
      <c r="B134" s="12" t="s">
        <v>283</v>
      </c>
      <c r="C134" s="3">
        <v>23441255.680000003</v>
      </c>
      <c r="E134" s="13">
        <f t="shared" si="16"/>
        <v>23441255.680000003</v>
      </c>
      <c r="F134" s="19">
        <v>3938.1</v>
      </c>
      <c r="G134" s="14">
        <f t="shared" si="17"/>
        <v>5952.4277392651293</v>
      </c>
    </row>
    <row r="135" spans="1:7" x14ac:dyDescent="0.25">
      <c r="A135" s="11" t="s">
        <v>284</v>
      </c>
      <c r="B135" s="12" t="s">
        <v>285</v>
      </c>
      <c r="C135" s="3">
        <v>5592198.2499999981</v>
      </c>
      <c r="E135" s="13">
        <f t="shared" si="16"/>
        <v>5592198.2499999981</v>
      </c>
      <c r="F135" s="19">
        <v>828.1</v>
      </c>
      <c r="G135" s="14">
        <f t="shared" si="17"/>
        <v>6753.0470353821975</v>
      </c>
    </row>
    <row r="136" spans="1:7" x14ac:dyDescent="0.25">
      <c r="A136" s="11" t="s">
        <v>286</v>
      </c>
      <c r="B136" s="12" t="s">
        <v>287</v>
      </c>
      <c r="C136" s="3">
        <v>18131421.659999996</v>
      </c>
      <c r="E136" s="13">
        <f t="shared" si="16"/>
        <v>18131421.659999996</v>
      </c>
      <c r="F136" s="19">
        <v>2932.5</v>
      </c>
      <c r="G136" s="14">
        <f t="shared" si="17"/>
        <v>6182.9229872122751</v>
      </c>
    </row>
    <row r="137" spans="1:7" x14ac:dyDescent="0.25">
      <c r="A137" s="11" t="s">
        <v>288</v>
      </c>
      <c r="B137" s="12" t="s">
        <v>289</v>
      </c>
      <c r="C137" s="3">
        <v>3760142.27</v>
      </c>
      <c r="E137" s="13">
        <f t="shared" si="16"/>
        <v>3760142.27</v>
      </c>
      <c r="F137" s="19">
        <v>781.3</v>
      </c>
      <c r="G137" s="14">
        <f t="shared" si="17"/>
        <v>4812.6740944579551</v>
      </c>
    </row>
    <row r="138" spans="1:7" x14ac:dyDescent="0.25">
      <c r="A138" s="11" t="s">
        <v>290</v>
      </c>
      <c r="B138" s="12" t="s">
        <v>291</v>
      </c>
      <c r="D138" s="3">
        <v>3826217.55</v>
      </c>
      <c r="E138" s="13">
        <f t="shared" si="16"/>
        <v>3826217.55</v>
      </c>
      <c r="F138" s="19">
        <v>731.1</v>
      </c>
      <c r="G138" s="14">
        <f t="shared" si="17"/>
        <v>5233.5077964710708</v>
      </c>
    </row>
    <row r="139" spans="1:7" x14ac:dyDescent="0.25">
      <c r="A139" s="11" t="s">
        <v>292</v>
      </c>
      <c r="B139" s="12" t="s">
        <v>293</v>
      </c>
      <c r="C139" s="3">
        <v>11665633.169999996</v>
      </c>
      <c r="E139" s="13">
        <f t="shared" si="16"/>
        <v>11665633.169999996</v>
      </c>
      <c r="F139" s="19">
        <v>2469.6999999999998</v>
      </c>
      <c r="G139" s="14">
        <f t="shared" si="17"/>
        <v>4723.5021136170371</v>
      </c>
    </row>
    <row r="140" spans="1:7" x14ac:dyDescent="0.25">
      <c r="A140" s="11" t="s">
        <v>294</v>
      </c>
      <c r="B140" s="12" t="s">
        <v>295</v>
      </c>
      <c r="C140" s="3">
        <v>25287540.440000005</v>
      </c>
      <c r="E140" s="13">
        <f t="shared" si="16"/>
        <v>25287540.440000005</v>
      </c>
      <c r="F140" s="19">
        <v>4538.8</v>
      </c>
      <c r="G140" s="14">
        <f t="shared" si="17"/>
        <v>5571.4154490173623</v>
      </c>
    </row>
    <row r="141" spans="1:7" x14ac:dyDescent="0.25">
      <c r="A141" s="11" t="s">
        <v>296</v>
      </c>
      <c r="B141" s="12" t="s">
        <v>297</v>
      </c>
      <c r="D141" s="3">
        <v>50346588.18</v>
      </c>
      <c r="E141" s="13">
        <f t="shared" si="16"/>
        <v>50346588.18</v>
      </c>
      <c r="F141" s="19">
        <v>10444.200000000001</v>
      </c>
      <c r="G141" s="14">
        <f t="shared" si="17"/>
        <v>4820.5308381685527</v>
      </c>
    </row>
    <row r="142" spans="1:7" x14ac:dyDescent="0.25">
      <c r="A142" s="11" t="s">
        <v>298</v>
      </c>
      <c r="B142" s="12" t="s">
        <v>299</v>
      </c>
      <c r="C142" s="3">
        <v>6822779.3300000001</v>
      </c>
      <c r="E142" s="13">
        <f t="shared" si="16"/>
        <v>6822779.3300000001</v>
      </c>
      <c r="F142" s="19">
        <v>1207.5</v>
      </c>
      <c r="G142" s="14">
        <f t="shared" si="17"/>
        <v>5650.3348488612837</v>
      </c>
    </row>
    <row r="143" spans="1:7" x14ac:dyDescent="0.25">
      <c r="A143" s="11" t="s">
        <v>300</v>
      </c>
      <c r="B143" s="12" t="s">
        <v>301</v>
      </c>
      <c r="C143" s="3">
        <v>2919561.15</v>
      </c>
      <c r="E143" s="13">
        <f t="shared" si="16"/>
        <v>2919561.15</v>
      </c>
      <c r="F143" s="19">
        <v>511.3</v>
      </c>
      <c r="G143" s="14">
        <f t="shared" si="17"/>
        <v>5710.0746137297083</v>
      </c>
    </row>
    <row r="144" spans="1:7" x14ac:dyDescent="0.25">
      <c r="A144" s="11" t="s">
        <v>302</v>
      </c>
      <c r="B144" s="12" t="s">
        <v>303</v>
      </c>
      <c r="D144" s="3">
        <v>10917625.890000001</v>
      </c>
      <c r="E144" s="13">
        <f t="shared" si="16"/>
        <v>10917625.890000001</v>
      </c>
      <c r="F144" s="19">
        <v>2366.6999999999998</v>
      </c>
      <c r="G144" s="14">
        <f t="shared" si="17"/>
        <v>4613.0163899100016</v>
      </c>
    </row>
    <row r="145" spans="1:7" x14ac:dyDescent="0.25">
      <c r="A145" s="11" t="s">
        <v>304</v>
      </c>
      <c r="B145" s="12" t="s">
        <v>305</v>
      </c>
      <c r="C145" s="3">
        <v>2458630.66</v>
      </c>
      <c r="E145" s="13">
        <f t="shared" si="16"/>
        <v>2458630.66</v>
      </c>
      <c r="F145" s="19">
        <v>480.5</v>
      </c>
      <c r="G145" s="14">
        <f t="shared" si="17"/>
        <v>5116.8171904266392</v>
      </c>
    </row>
    <row r="146" spans="1:7" x14ac:dyDescent="0.25">
      <c r="A146" s="11" t="s">
        <v>306</v>
      </c>
      <c r="B146" s="12" t="s">
        <v>307</v>
      </c>
      <c r="C146" s="3">
        <v>32348428.739999991</v>
      </c>
      <c r="E146" s="13">
        <f t="shared" si="16"/>
        <v>32348428.739999991</v>
      </c>
      <c r="F146" s="19">
        <v>6474.7</v>
      </c>
      <c r="G146" s="14">
        <f t="shared" si="17"/>
        <v>4996.1278113271646</v>
      </c>
    </row>
    <row r="147" spans="1:7" x14ac:dyDescent="0.25">
      <c r="A147" s="11" t="s">
        <v>308</v>
      </c>
      <c r="B147" s="12" t="s">
        <v>309</v>
      </c>
      <c r="C147" s="3">
        <v>4210363.67</v>
      </c>
      <c r="E147" s="13">
        <f t="shared" ref="E147:E162" si="18">SUM(C147:D147)</f>
        <v>4210363.67</v>
      </c>
      <c r="F147" s="19">
        <v>895.8</v>
      </c>
      <c r="G147" s="14">
        <f t="shared" ref="G147:G162" si="19">E147/F147</f>
        <v>4700.1157289573566</v>
      </c>
    </row>
    <row r="148" spans="1:7" x14ac:dyDescent="0.25">
      <c r="A148" s="11" t="s">
        <v>310</v>
      </c>
      <c r="B148" s="12" t="s">
        <v>311</v>
      </c>
      <c r="C148" s="3">
        <v>1760686.41</v>
      </c>
      <c r="E148" s="13">
        <f t="shared" si="18"/>
        <v>1760686.41</v>
      </c>
      <c r="F148" s="19">
        <v>323.2</v>
      </c>
      <c r="G148" s="14">
        <f t="shared" si="19"/>
        <v>5447.6683477722772</v>
      </c>
    </row>
    <row r="149" spans="1:7" x14ac:dyDescent="0.25">
      <c r="A149" s="11" t="s">
        <v>312</v>
      </c>
      <c r="B149" s="12" t="s">
        <v>313</v>
      </c>
      <c r="C149" s="3">
        <v>14125178.09</v>
      </c>
      <c r="E149" s="13">
        <f t="shared" si="18"/>
        <v>14125178.09</v>
      </c>
      <c r="F149" s="19">
        <v>2712.6</v>
      </c>
      <c r="G149" s="14">
        <f t="shared" si="19"/>
        <v>5207.2469549509697</v>
      </c>
    </row>
    <row r="150" spans="1:7" x14ac:dyDescent="0.25">
      <c r="A150" s="11" t="s">
        <v>314</v>
      </c>
      <c r="B150" s="12" t="s">
        <v>315</v>
      </c>
      <c r="C150" s="3">
        <v>14572272.18</v>
      </c>
      <c r="E150" s="13">
        <f t="shared" si="18"/>
        <v>14572272.18</v>
      </c>
      <c r="F150" s="19">
        <v>2848</v>
      </c>
      <c r="G150" s="14">
        <f t="shared" si="19"/>
        <v>5116.6686025280897</v>
      </c>
    </row>
    <row r="151" spans="1:7" x14ac:dyDescent="0.25">
      <c r="A151" s="11" t="s">
        <v>316</v>
      </c>
      <c r="B151" s="12" t="s">
        <v>317</v>
      </c>
      <c r="C151" s="3">
        <v>13388097.020000005</v>
      </c>
      <c r="E151" s="13">
        <f t="shared" si="18"/>
        <v>13388097.020000005</v>
      </c>
      <c r="F151" s="19">
        <v>2517.6</v>
      </c>
      <c r="G151" s="14">
        <f t="shared" si="19"/>
        <v>5317.8014855417878</v>
      </c>
    </row>
    <row r="152" spans="1:7" x14ac:dyDescent="0.25">
      <c r="A152" s="11" t="s">
        <v>318</v>
      </c>
      <c r="B152" s="12" t="s">
        <v>319</v>
      </c>
      <c r="C152" s="3">
        <v>9828727.8200000003</v>
      </c>
      <c r="E152" s="13">
        <f t="shared" si="18"/>
        <v>9828727.8200000003</v>
      </c>
      <c r="F152" s="19">
        <v>2151.4</v>
      </c>
      <c r="G152" s="14">
        <f t="shared" si="19"/>
        <v>4568.5264571906664</v>
      </c>
    </row>
    <row r="153" spans="1:7" x14ac:dyDescent="0.25">
      <c r="A153" s="11" t="s">
        <v>320</v>
      </c>
      <c r="B153" s="12" t="s">
        <v>321</v>
      </c>
      <c r="C153" s="3">
        <v>6940561.9099999983</v>
      </c>
      <c r="E153" s="13">
        <f t="shared" si="18"/>
        <v>6940561.9099999983</v>
      </c>
      <c r="F153" s="19">
        <v>1270.4000000000001</v>
      </c>
      <c r="G153" s="14">
        <f t="shared" si="19"/>
        <v>5463.288657115867</v>
      </c>
    </row>
    <row r="154" spans="1:7" x14ac:dyDescent="0.25">
      <c r="A154" s="11" t="s">
        <v>322</v>
      </c>
      <c r="B154" s="12" t="s">
        <v>323</v>
      </c>
      <c r="C154" s="3">
        <v>1564681.21</v>
      </c>
      <c r="E154" s="13">
        <f t="shared" si="18"/>
        <v>1564681.21</v>
      </c>
      <c r="F154" s="19">
        <v>382.3</v>
      </c>
      <c r="G154" s="14">
        <f t="shared" si="19"/>
        <v>4092.8098613654197</v>
      </c>
    </row>
    <row r="155" spans="1:7" x14ac:dyDescent="0.25">
      <c r="A155" s="11" t="s">
        <v>324</v>
      </c>
      <c r="B155" s="12" t="s">
        <v>325</v>
      </c>
      <c r="D155" s="3">
        <v>22792960.16</v>
      </c>
      <c r="E155" s="13">
        <f t="shared" si="18"/>
        <v>22792960.16</v>
      </c>
      <c r="F155" s="19">
        <v>4533.2</v>
      </c>
      <c r="G155" s="14">
        <f t="shared" si="19"/>
        <v>5028.0067413747465</v>
      </c>
    </row>
    <row r="156" spans="1:7" x14ac:dyDescent="0.25">
      <c r="A156" s="11" t="s">
        <v>326</v>
      </c>
      <c r="B156" s="12" t="s">
        <v>327</v>
      </c>
      <c r="C156" s="3">
        <v>19862832.140000001</v>
      </c>
      <c r="E156" s="13">
        <f t="shared" si="18"/>
        <v>19862832.140000001</v>
      </c>
      <c r="F156" s="19">
        <v>4216</v>
      </c>
      <c r="G156" s="14">
        <f t="shared" si="19"/>
        <v>4711.2979459203034</v>
      </c>
    </row>
    <row r="157" spans="1:7" x14ac:dyDescent="0.25">
      <c r="A157" s="11" t="s">
        <v>328</v>
      </c>
      <c r="B157" s="12" t="s">
        <v>329</v>
      </c>
      <c r="C157" s="3">
        <v>1431374.89</v>
      </c>
      <c r="E157" s="13">
        <f t="shared" si="18"/>
        <v>1431374.89</v>
      </c>
      <c r="F157" s="19">
        <v>233.6</v>
      </c>
      <c r="G157" s="14">
        <f t="shared" si="19"/>
        <v>6127.4610017123287</v>
      </c>
    </row>
    <row r="158" spans="1:7" x14ac:dyDescent="0.25">
      <c r="A158" s="11" t="s">
        <v>330</v>
      </c>
      <c r="B158" s="12" t="s">
        <v>331</v>
      </c>
      <c r="C158" s="3">
        <v>13299120.790000007</v>
      </c>
      <c r="E158" s="13">
        <f t="shared" si="18"/>
        <v>13299120.790000007</v>
      </c>
      <c r="F158" s="19">
        <v>2610.9</v>
      </c>
      <c r="G158" s="14">
        <f t="shared" si="19"/>
        <v>5093.6921329809666</v>
      </c>
    </row>
    <row r="159" spans="1:7" x14ac:dyDescent="0.25">
      <c r="A159" s="11" t="s">
        <v>332</v>
      </c>
      <c r="B159" s="12" t="s">
        <v>333</v>
      </c>
      <c r="C159" s="3">
        <v>7976595.9899999965</v>
      </c>
      <c r="E159" s="13">
        <f t="shared" si="18"/>
        <v>7976595.9899999965</v>
      </c>
      <c r="F159" s="19">
        <v>1595</v>
      </c>
      <c r="G159" s="14">
        <f t="shared" si="19"/>
        <v>5001.0006206896533</v>
      </c>
    </row>
    <row r="160" spans="1:7" x14ac:dyDescent="0.25">
      <c r="A160" s="11" t="s">
        <v>334</v>
      </c>
      <c r="B160" s="12" t="s">
        <v>335</v>
      </c>
      <c r="C160" s="3">
        <v>948225.01</v>
      </c>
      <c r="E160" s="13">
        <f t="shared" si="18"/>
        <v>948225.01</v>
      </c>
      <c r="F160" s="19">
        <v>197.1</v>
      </c>
      <c r="G160" s="14">
        <f t="shared" si="19"/>
        <v>4810.8828513444951</v>
      </c>
    </row>
    <row r="161" spans="1:7" x14ac:dyDescent="0.25">
      <c r="A161" s="11" t="s">
        <v>336</v>
      </c>
      <c r="B161" s="12" t="s">
        <v>337</v>
      </c>
      <c r="C161" s="3">
        <v>8092361.6900000041</v>
      </c>
      <c r="E161" s="13">
        <f t="shared" si="18"/>
        <v>8092361.6900000041</v>
      </c>
      <c r="F161" s="19">
        <v>1557</v>
      </c>
      <c r="G161" s="14">
        <f t="shared" si="19"/>
        <v>5197.4063519588981</v>
      </c>
    </row>
    <row r="162" spans="1:7" x14ac:dyDescent="0.25">
      <c r="A162" s="11" t="s">
        <v>338</v>
      </c>
      <c r="B162" s="12" t="s">
        <v>339</v>
      </c>
      <c r="C162" s="3">
        <v>10864548.010000005</v>
      </c>
      <c r="E162" s="13">
        <f t="shared" si="18"/>
        <v>10864548.010000005</v>
      </c>
      <c r="F162" s="19">
        <v>2356.4</v>
      </c>
      <c r="G162" s="14">
        <f t="shared" si="19"/>
        <v>4610.6552410456652</v>
      </c>
    </row>
    <row r="163" spans="1:7" x14ac:dyDescent="0.25">
      <c r="A163" s="11" t="s">
        <v>340</v>
      </c>
      <c r="B163" s="12" t="s">
        <v>341</v>
      </c>
      <c r="C163" s="3">
        <v>8044376.1000000034</v>
      </c>
      <c r="E163" s="13">
        <f t="shared" ref="E163:E177" si="20">SUM(C163:D163)</f>
        <v>8044376.1000000034</v>
      </c>
      <c r="F163" s="19">
        <v>1738.8</v>
      </c>
      <c r="G163" s="14">
        <f t="shared" ref="G163:G178" si="21">E163/F163</f>
        <v>4626.395272601796</v>
      </c>
    </row>
    <row r="164" spans="1:7" x14ac:dyDescent="0.25">
      <c r="A164" s="11" t="s">
        <v>342</v>
      </c>
      <c r="B164" s="12" t="s">
        <v>343</v>
      </c>
      <c r="C164" s="3">
        <v>7983419.8199999994</v>
      </c>
      <c r="E164" s="13">
        <f t="shared" si="20"/>
        <v>7983419.8199999994</v>
      </c>
      <c r="F164" s="19">
        <v>1709</v>
      </c>
      <c r="G164" s="14">
        <f t="shared" si="21"/>
        <v>4671.3983733177292</v>
      </c>
    </row>
    <row r="165" spans="1:7" x14ac:dyDescent="0.25">
      <c r="A165" s="11" t="s">
        <v>344</v>
      </c>
      <c r="B165" s="12" t="s">
        <v>345</v>
      </c>
      <c r="C165" s="3">
        <v>5976329.7100000009</v>
      </c>
      <c r="E165" s="13">
        <f t="shared" si="20"/>
        <v>5976329.7100000009</v>
      </c>
      <c r="F165" s="19">
        <v>1207.4000000000001</v>
      </c>
      <c r="G165" s="14">
        <f t="shared" si="21"/>
        <v>4949.7512920324671</v>
      </c>
    </row>
    <row r="166" spans="1:7" x14ac:dyDescent="0.25">
      <c r="A166" s="11" t="s">
        <v>346</v>
      </c>
      <c r="B166" s="12" t="s">
        <v>347</v>
      </c>
      <c r="D166" s="3">
        <v>12378400.779999999</v>
      </c>
      <c r="E166" s="13">
        <f t="shared" si="20"/>
        <v>12378400.779999999</v>
      </c>
      <c r="F166" s="19">
        <v>2473.1</v>
      </c>
      <c r="G166" s="14">
        <f t="shared" si="21"/>
        <v>5005.2164409041279</v>
      </c>
    </row>
    <row r="167" spans="1:7" x14ac:dyDescent="0.25">
      <c r="A167" s="11" t="s">
        <v>348</v>
      </c>
      <c r="B167" s="12" t="s">
        <v>349</v>
      </c>
      <c r="C167" s="3">
        <v>4738322.1900000004</v>
      </c>
      <c r="E167" s="13">
        <f t="shared" si="20"/>
        <v>4738322.1900000004</v>
      </c>
      <c r="F167" s="19">
        <v>894.9</v>
      </c>
      <c r="G167" s="14">
        <f t="shared" si="21"/>
        <v>5294.8063359034531</v>
      </c>
    </row>
    <row r="168" spans="1:7" x14ac:dyDescent="0.25">
      <c r="A168" s="11" t="s">
        <v>350</v>
      </c>
      <c r="B168" s="12" t="s">
        <v>351</v>
      </c>
      <c r="C168" s="3">
        <v>45659915.05999998</v>
      </c>
      <c r="E168" s="13">
        <f t="shared" si="20"/>
        <v>45659915.05999998</v>
      </c>
      <c r="F168" s="19">
        <v>9490.5</v>
      </c>
      <c r="G168" s="14">
        <f t="shared" si="21"/>
        <v>4811.1179663874382</v>
      </c>
    </row>
    <row r="169" spans="1:7" x14ac:dyDescent="0.25">
      <c r="A169" s="11" t="s">
        <v>352</v>
      </c>
      <c r="B169" s="12" t="s">
        <v>353</v>
      </c>
      <c r="C169" s="3">
        <v>7869616.0399999972</v>
      </c>
      <c r="E169" s="13">
        <f t="shared" si="20"/>
        <v>7869616.0399999972</v>
      </c>
      <c r="F169" s="19">
        <v>1645.8</v>
      </c>
      <c r="G169" s="14">
        <f t="shared" si="21"/>
        <v>4781.6357030015779</v>
      </c>
    </row>
    <row r="170" spans="1:7" x14ac:dyDescent="0.25">
      <c r="A170" s="11" t="s">
        <v>354</v>
      </c>
      <c r="B170" s="12" t="s">
        <v>355</v>
      </c>
      <c r="C170" s="3">
        <v>14182921.690000001</v>
      </c>
      <c r="E170" s="13">
        <f t="shared" si="20"/>
        <v>14182921.690000001</v>
      </c>
      <c r="F170" s="19">
        <v>2473.8000000000002</v>
      </c>
      <c r="G170" s="14">
        <f t="shared" si="21"/>
        <v>5733.2531692133562</v>
      </c>
    </row>
    <row r="171" spans="1:7" x14ac:dyDescent="0.25">
      <c r="A171" s="11" t="s">
        <v>356</v>
      </c>
      <c r="B171" s="12" t="s">
        <v>357</v>
      </c>
      <c r="D171" s="3">
        <v>8482539.8800000008</v>
      </c>
      <c r="E171" s="13">
        <f t="shared" si="20"/>
        <v>8482539.8800000008</v>
      </c>
      <c r="F171" s="19">
        <v>1893.7</v>
      </c>
      <c r="G171" s="14">
        <f t="shared" si="21"/>
        <v>4479.3472461319116</v>
      </c>
    </row>
    <row r="172" spans="1:7" x14ac:dyDescent="0.25">
      <c r="A172" s="11" t="s">
        <v>358</v>
      </c>
      <c r="B172" s="12" t="s">
        <v>359</v>
      </c>
      <c r="C172" s="3">
        <v>1156007.21</v>
      </c>
      <c r="E172" s="13">
        <f t="shared" si="20"/>
        <v>1156007.21</v>
      </c>
      <c r="F172" s="19">
        <v>158.1</v>
      </c>
      <c r="G172" s="14">
        <f t="shared" si="21"/>
        <v>7311.8735610373178</v>
      </c>
    </row>
    <row r="173" spans="1:7" x14ac:dyDescent="0.25">
      <c r="A173" s="11" t="s">
        <v>360</v>
      </c>
      <c r="B173" s="12" t="s">
        <v>361</v>
      </c>
      <c r="C173" s="3">
        <v>22100354.760000005</v>
      </c>
      <c r="E173" s="13">
        <f t="shared" si="20"/>
        <v>22100354.760000005</v>
      </c>
      <c r="F173" s="19">
        <v>3835.7</v>
      </c>
      <c r="G173" s="14">
        <f t="shared" si="21"/>
        <v>5761.752681388014</v>
      </c>
    </row>
    <row r="174" spans="1:7" x14ac:dyDescent="0.25">
      <c r="A174" s="11" t="s">
        <v>362</v>
      </c>
      <c r="B174" s="12" t="s">
        <v>363</v>
      </c>
      <c r="C174" s="3">
        <v>4331013.46</v>
      </c>
      <c r="E174" s="13">
        <f t="shared" si="20"/>
        <v>4331013.46</v>
      </c>
      <c r="F174" s="19">
        <v>784.2</v>
      </c>
      <c r="G174" s="14">
        <f t="shared" si="21"/>
        <v>5522.8429737311908</v>
      </c>
    </row>
    <row r="175" spans="1:7" x14ac:dyDescent="0.25">
      <c r="A175" s="11" t="s">
        <v>364</v>
      </c>
      <c r="B175" s="12" t="s">
        <v>365</v>
      </c>
      <c r="C175" s="3">
        <v>3490250.5</v>
      </c>
      <c r="E175" s="13">
        <f t="shared" si="20"/>
        <v>3490250.5</v>
      </c>
      <c r="F175" s="19">
        <v>620.20000000000005</v>
      </c>
      <c r="G175" s="14">
        <f t="shared" si="21"/>
        <v>5627.6209287326665</v>
      </c>
    </row>
    <row r="176" spans="1:7" x14ac:dyDescent="0.25">
      <c r="A176" s="11" t="s">
        <v>366</v>
      </c>
      <c r="B176" s="12" t="s">
        <v>367</v>
      </c>
      <c r="C176" s="3">
        <v>7619815.1500000004</v>
      </c>
      <c r="E176" s="13">
        <f t="shared" si="20"/>
        <v>7619815.1500000004</v>
      </c>
      <c r="F176" s="19">
        <v>1232.0999999999999</v>
      </c>
      <c r="G176" s="14">
        <f t="shared" si="21"/>
        <v>6184.4129129129133</v>
      </c>
    </row>
    <row r="177" spans="1:7" x14ac:dyDescent="0.25">
      <c r="A177" s="11" t="s">
        <v>368</v>
      </c>
      <c r="B177" s="12" t="s">
        <v>369</v>
      </c>
      <c r="C177" s="3">
        <v>15520118.340000005</v>
      </c>
      <c r="E177" s="13">
        <f t="shared" si="20"/>
        <v>15520118.340000005</v>
      </c>
      <c r="F177" s="19">
        <v>3446</v>
      </c>
      <c r="G177" s="14">
        <f t="shared" si="21"/>
        <v>4503.8068311085335</v>
      </c>
    </row>
    <row r="178" spans="1:7" x14ac:dyDescent="0.25">
      <c r="E178" s="17">
        <f>SUM(E2:E177)</f>
        <v>2892101447.2400007</v>
      </c>
      <c r="F178" s="19">
        <v>570430.80000000005</v>
      </c>
      <c r="G178" s="14">
        <f t="shared" si="21"/>
        <v>5070.0303125988294</v>
      </c>
    </row>
  </sheetData>
  <pageMargins left="0.75" right="0.75" top="1" bottom="1" header="0.5" footer="0.5"/>
  <pageSetup orientation="portrait" horizontalDpi="300" verticalDpi="30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178" sqref="F178"/>
    </sheetView>
  </sheetViews>
  <sheetFormatPr defaultColWidth="18.88671875" defaultRowHeight="13.2" x14ac:dyDescent="0.25"/>
  <cols>
    <col min="1" max="1" width="7.6640625" style="15" customWidth="1"/>
    <col min="2" max="2" width="22.44140625" style="16" customWidth="1"/>
    <col min="3" max="4" width="0" style="3" hidden="1" customWidth="1"/>
    <col min="5" max="5" width="15.44140625" style="15" customWidth="1"/>
    <col min="6" max="6" width="10.33203125" style="19" customWidth="1"/>
    <col min="7" max="7" width="14.44140625" style="15" customWidth="1"/>
    <col min="8" max="16384" width="18.88671875" style="15"/>
  </cols>
  <sheetData>
    <row r="1" spans="1:7" s="10" customFormat="1" ht="52.8" x14ac:dyDescent="0.25">
      <c r="A1" s="8" t="s">
        <v>1</v>
      </c>
      <c r="B1" s="9" t="s">
        <v>2</v>
      </c>
      <c r="C1" s="3" t="s">
        <v>371</v>
      </c>
      <c r="D1" s="3" t="s">
        <v>370</v>
      </c>
      <c r="E1" s="10" t="s">
        <v>375</v>
      </c>
      <c r="F1" s="18" t="s">
        <v>373</v>
      </c>
      <c r="G1" s="10" t="s">
        <v>376</v>
      </c>
    </row>
    <row r="2" spans="1:7" x14ac:dyDescent="0.25">
      <c r="A2" s="11" t="s">
        <v>18</v>
      </c>
      <c r="B2" s="12" t="s">
        <v>19</v>
      </c>
      <c r="D2" s="3">
        <v>13441323.780000001</v>
      </c>
      <c r="E2" s="20">
        <f>SUM(C2:D2)</f>
        <v>13441323.780000001</v>
      </c>
      <c r="F2" s="19">
        <v>2410.6</v>
      </c>
      <c r="G2" s="14">
        <f>E2/F2</f>
        <v>5575.9245747946579</v>
      </c>
    </row>
    <row r="3" spans="1:7" x14ac:dyDescent="0.25">
      <c r="A3" s="11" t="s">
        <v>20</v>
      </c>
      <c r="B3" s="12" t="s">
        <v>21</v>
      </c>
      <c r="D3" s="3">
        <v>15780121.449999994</v>
      </c>
      <c r="E3" s="20">
        <f t="shared" ref="E3:E18" si="0">SUM(C3:D3)</f>
        <v>15780121.449999994</v>
      </c>
      <c r="F3" s="19">
        <v>2646.3</v>
      </c>
      <c r="G3" s="14">
        <f t="shared" ref="G3:G18" si="1">E3/F3</f>
        <v>5963.0886331859547</v>
      </c>
    </row>
    <row r="4" spans="1:7" x14ac:dyDescent="0.25">
      <c r="A4" s="11" t="s">
        <v>22</v>
      </c>
      <c r="B4" s="12" t="s">
        <v>23</v>
      </c>
      <c r="D4" s="3">
        <v>3739346.64</v>
      </c>
      <c r="E4" s="20">
        <f t="shared" si="0"/>
        <v>3739346.64</v>
      </c>
      <c r="F4" s="19">
        <v>376.7</v>
      </c>
      <c r="G4" s="14">
        <f t="shared" si="1"/>
        <v>9926.5904964162473</v>
      </c>
    </row>
    <row r="5" spans="1:7" x14ac:dyDescent="0.25">
      <c r="A5" s="11" t="s">
        <v>24</v>
      </c>
      <c r="B5" s="12" t="s">
        <v>25</v>
      </c>
      <c r="D5" s="3">
        <v>15527559.4</v>
      </c>
      <c r="E5" s="20">
        <f t="shared" si="0"/>
        <v>15527559.4</v>
      </c>
      <c r="F5" s="19">
        <v>2823.1</v>
      </c>
      <c r="G5" s="14">
        <f t="shared" si="1"/>
        <v>5500.1804399419079</v>
      </c>
    </row>
    <row r="6" spans="1:7" x14ac:dyDescent="0.25">
      <c r="A6" s="11" t="s">
        <v>26</v>
      </c>
      <c r="B6" s="12" t="s">
        <v>27</v>
      </c>
      <c r="D6" s="3">
        <v>18351075.029999994</v>
      </c>
      <c r="E6" s="20">
        <f t="shared" si="0"/>
        <v>18351075.029999994</v>
      </c>
      <c r="F6" s="19">
        <v>3236.7</v>
      </c>
      <c r="G6" s="14">
        <f t="shared" si="1"/>
        <v>5669.6867272221689</v>
      </c>
    </row>
    <row r="7" spans="1:7" x14ac:dyDescent="0.25">
      <c r="A7" s="11" t="s">
        <v>28</v>
      </c>
      <c r="B7" s="12" t="s">
        <v>29</v>
      </c>
      <c r="D7" s="3">
        <v>1910183.23</v>
      </c>
      <c r="E7" s="20">
        <f t="shared" si="0"/>
        <v>1910183.23</v>
      </c>
      <c r="F7" s="19">
        <v>270.89999999999998</v>
      </c>
      <c r="G7" s="14">
        <f t="shared" si="1"/>
        <v>7051.2485418973793</v>
      </c>
    </row>
    <row r="8" spans="1:7" x14ac:dyDescent="0.25">
      <c r="A8" s="11" t="s">
        <v>30</v>
      </c>
      <c r="B8" s="12" t="s">
        <v>31</v>
      </c>
      <c r="D8" s="3">
        <v>7280209.6099999975</v>
      </c>
      <c r="E8" s="20">
        <f t="shared" si="0"/>
        <v>7280209.6099999975</v>
      </c>
      <c r="F8" s="19">
        <v>1281.2</v>
      </c>
      <c r="G8" s="14">
        <f t="shared" si="1"/>
        <v>5682.3365672806722</v>
      </c>
    </row>
    <row r="9" spans="1:7" x14ac:dyDescent="0.25">
      <c r="A9" s="11" t="s">
        <v>32</v>
      </c>
      <c r="B9" s="12" t="s">
        <v>33</v>
      </c>
      <c r="D9" s="3">
        <v>3100290.73</v>
      </c>
      <c r="E9" s="20">
        <f t="shared" si="0"/>
        <v>3100290.73</v>
      </c>
      <c r="F9" s="19">
        <v>655.9</v>
      </c>
      <c r="G9" s="14">
        <f t="shared" si="1"/>
        <v>4726.7734868120142</v>
      </c>
    </row>
    <row r="10" spans="1:7" x14ac:dyDescent="0.25">
      <c r="A10" s="11" t="s">
        <v>34</v>
      </c>
      <c r="B10" s="12" t="s">
        <v>35</v>
      </c>
      <c r="C10" s="3">
        <v>8904383.1400000006</v>
      </c>
      <c r="E10" s="20">
        <f t="shared" si="0"/>
        <v>8904383.1400000006</v>
      </c>
      <c r="F10" s="19">
        <v>1462</v>
      </c>
      <c r="G10" s="14">
        <f t="shared" si="1"/>
        <v>6090.5493433652537</v>
      </c>
    </row>
    <row r="11" spans="1:7" x14ac:dyDescent="0.25">
      <c r="A11" s="11" t="s">
        <v>36</v>
      </c>
      <c r="B11" s="12" t="s">
        <v>37</v>
      </c>
      <c r="D11" s="3">
        <v>17444351.20999999</v>
      </c>
      <c r="E11" s="20">
        <f t="shared" si="0"/>
        <v>17444351.20999999</v>
      </c>
      <c r="F11" s="19">
        <v>3228</v>
      </c>
      <c r="G11" s="14">
        <f t="shared" si="1"/>
        <v>5404.0741047087949</v>
      </c>
    </row>
    <row r="12" spans="1:7" x14ac:dyDescent="0.25">
      <c r="A12" s="11" t="s">
        <v>38</v>
      </c>
      <c r="B12" s="12" t="s">
        <v>39</v>
      </c>
      <c r="D12" s="3">
        <v>9937582.5600000005</v>
      </c>
      <c r="E12" s="20">
        <f t="shared" si="0"/>
        <v>9937582.5600000005</v>
      </c>
      <c r="F12" s="19">
        <v>1701</v>
      </c>
      <c r="G12" s="14">
        <f t="shared" si="1"/>
        <v>5842.2002116402118</v>
      </c>
    </row>
    <row r="13" spans="1:7" x14ac:dyDescent="0.25">
      <c r="A13" s="11" t="s">
        <v>40</v>
      </c>
      <c r="B13" s="12" t="s">
        <v>41</v>
      </c>
      <c r="D13" s="3">
        <v>4269683.79</v>
      </c>
      <c r="E13" s="20">
        <f t="shared" si="0"/>
        <v>4269683.79</v>
      </c>
      <c r="F13" s="19">
        <v>908.9</v>
      </c>
      <c r="G13" s="14">
        <f t="shared" si="1"/>
        <v>4697.6386731213561</v>
      </c>
    </row>
    <row r="14" spans="1:7" x14ac:dyDescent="0.25">
      <c r="A14" s="11" t="s">
        <v>42</v>
      </c>
      <c r="B14" s="12" t="s">
        <v>43</v>
      </c>
      <c r="D14" s="3">
        <v>20845989.979999997</v>
      </c>
      <c r="E14" s="20">
        <f t="shared" si="0"/>
        <v>20845989.979999997</v>
      </c>
      <c r="F14" s="19">
        <v>2941</v>
      </c>
      <c r="G14" s="14">
        <f t="shared" si="1"/>
        <v>7088.061876912614</v>
      </c>
    </row>
    <row r="15" spans="1:7" x14ac:dyDescent="0.25">
      <c r="A15" s="11" t="s">
        <v>44</v>
      </c>
      <c r="B15" s="12" t="s">
        <v>45</v>
      </c>
      <c r="D15" s="3">
        <v>4988038.24</v>
      </c>
      <c r="E15" s="20">
        <f t="shared" si="0"/>
        <v>4988038.24</v>
      </c>
      <c r="F15" s="19">
        <v>838</v>
      </c>
      <c r="G15" s="14">
        <f t="shared" si="1"/>
        <v>5952.3129355608598</v>
      </c>
    </row>
    <row r="16" spans="1:7" x14ac:dyDescent="0.25">
      <c r="A16" s="11" t="s">
        <v>46</v>
      </c>
      <c r="B16" s="12" t="s">
        <v>47</v>
      </c>
      <c r="D16" s="3">
        <v>5889969.1999999983</v>
      </c>
      <c r="E16" s="20">
        <f t="shared" si="0"/>
        <v>5889969.1999999983</v>
      </c>
      <c r="F16" s="19">
        <v>959.7</v>
      </c>
      <c r="G16" s="14">
        <f t="shared" si="1"/>
        <v>6137.3024903615697</v>
      </c>
    </row>
    <row r="17" spans="1:7" x14ac:dyDescent="0.25">
      <c r="A17" s="11" t="s">
        <v>48</v>
      </c>
      <c r="B17" s="12" t="s">
        <v>49</v>
      </c>
      <c r="C17" s="3">
        <v>56772374.259999998</v>
      </c>
      <c r="E17" s="20">
        <f t="shared" si="0"/>
        <v>56772374.259999998</v>
      </c>
      <c r="F17" s="19">
        <v>10560.9</v>
      </c>
      <c r="G17" s="14">
        <f t="shared" si="1"/>
        <v>5375.713647511102</v>
      </c>
    </row>
    <row r="18" spans="1:7" x14ac:dyDescent="0.25">
      <c r="A18" s="11" t="s">
        <v>50</v>
      </c>
      <c r="B18" s="12" t="s">
        <v>51</v>
      </c>
      <c r="D18" s="3">
        <v>14661719.819999989</v>
      </c>
      <c r="E18" s="20">
        <f t="shared" si="0"/>
        <v>14661719.819999989</v>
      </c>
      <c r="F18" s="19">
        <v>2432.1999999999998</v>
      </c>
      <c r="G18" s="14">
        <f t="shared" si="1"/>
        <v>6028.1719513197886</v>
      </c>
    </row>
    <row r="19" spans="1:7" x14ac:dyDescent="0.25">
      <c r="A19" s="11" t="s">
        <v>52</v>
      </c>
      <c r="B19" s="12" t="s">
        <v>53</v>
      </c>
      <c r="D19" s="3">
        <v>19251164.359999977</v>
      </c>
      <c r="E19" s="20">
        <f t="shared" ref="E19:E34" si="2">SUM(C19:D19)</f>
        <v>19251164.359999977</v>
      </c>
      <c r="F19" s="19">
        <v>3050.5</v>
      </c>
      <c r="G19" s="14">
        <f t="shared" ref="G19:G34" si="3">E19/F19</f>
        <v>6310.8226061301348</v>
      </c>
    </row>
    <row r="20" spans="1:7" x14ac:dyDescent="0.25">
      <c r="A20" s="11" t="s">
        <v>54</v>
      </c>
      <c r="B20" s="12" t="s">
        <v>55</v>
      </c>
      <c r="D20" s="3">
        <v>20108859.490000006</v>
      </c>
      <c r="E20" s="20">
        <f t="shared" si="2"/>
        <v>20108859.490000006</v>
      </c>
      <c r="F20" s="19">
        <v>3375.3</v>
      </c>
      <c r="G20" s="14">
        <f t="shared" si="3"/>
        <v>5957.6510206500179</v>
      </c>
    </row>
    <row r="21" spans="1:7" x14ac:dyDescent="0.25">
      <c r="A21" s="11" t="s">
        <v>56</v>
      </c>
      <c r="B21" s="12" t="s">
        <v>57</v>
      </c>
      <c r="D21" s="3">
        <v>12693211.969999997</v>
      </c>
      <c r="E21" s="20">
        <f t="shared" si="2"/>
        <v>12693211.969999997</v>
      </c>
      <c r="F21" s="19">
        <v>2369.5</v>
      </c>
      <c r="G21" s="14">
        <f t="shared" si="3"/>
        <v>5356.9157923612565</v>
      </c>
    </row>
    <row r="22" spans="1:7" x14ac:dyDescent="0.25">
      <c r="A22" s="11" t="s">
        <v>58</v>
      </c>
      <c r="B22" s="12" t="s">
        <v>59</v>
      </c>
      <c r="D22" s="3">
        <v>5716229.4100000029</v>
      </c>
      <c r="E22" s="20">
        <f t="shared" si="2"/>
        <v>5716229.4100000029</v>
      </c>
      <c r="F22" s="19">
        <v>1115.3</v>
      </c>
      <c r="G22" s="14">
        <f t="shared" si="3"/>
        <v>5125.2841477629363</v>
      </c>
    </row>
    <row r="23" spans="1:7" x14ac:dyDescent="0.25">
      <c r="A23" s="11" t="s">
        <v>60</v>
      </c>
      <c r="B23" s="12" t="s">
        <v>61</v>
      </c>
      <c r="D23" s="3">
        <v>15920991.710000003</v>
      </c>
      <c r="E23" s="20">
        <f t="shared" si="2"/>
        <v>15920991.710000003</v>
      </c>
      <c r="F23" s="19">
        <v>2359.6999999999998</v>
      </c>
      <c r="G23" s="14">
        <f t="shared" si="3"/>
        <v>6747.0406026189785</v>
      </c>
    </row>
    <row r="24" spans="1:7" x14ac:dyDescent="0.25">
      <c r="A24" s="11" t="s">
        <v>62</v>
      </c>
      <c r="B24" s="12" t="s">
        <v>63</v>
      </c>
      <c r="D24" s="3">
        <v>15056928.060000014</v>
      </c>
      <c r="E24" s="20">
        <f t="shared" si="2"/>
        <v>15056928.060000014</v>
      </c>
      <c r="F24" s="19">
        <v>2550.3000000000002</v>
      </c>
      <c r="G24" s="14">
        <f t="shared" si="3"/>
        <v>5903.9830843430236</v>
      </c>
    </row>
    <row r="25" spans="1:7" x14ac:dyDescent="0.25">
      <c r="A25" s="11" t="s">
        <v>64</v>
      </c>
      <c r="B25" s="12" t="s">
        <v>65</v>
      </c>
      <c r="D25" s="3">
        <v>49459217.029999964</v>
      </c>
      <c r="E25" s="20">
        <f t="shared" si="2"/>
        <v>49459217.029999964</v>
      </c>
      <c r="F25" s="19">
        <v>9079.2000000000007</v>
      </c>
      <c r="G25" s="14">
        <f t="shared" si="3"/>
        <v>5447.5302923164991</v>
      </c>
    </row>
    <row r="26" spans="1:7" x14ac:dyDescent="0.25">
      <c r="A26" s="11" t="s">
        <v>66</v>
      </c>
      <c r="B26" s="12" t="s">
        <v>67</v>
      </c>
      <c r="D26" s="3">
        <v>1826750.42</v>
      </c>
      <c r="E26" s="20">
        <f t="shared" si="2"/>
        <v>1826750.42</v>
      </c>
      <c r="F26" s="19">
        <v>357.2</v>
      </c>
      <c r="G26" s="14">
        <f t="shared" si="3"/>
        <v>5114.0829227323629</v>
      </c>
    </row>
    <row r="27" spans="1:7" x14ac:dyDescent="0.25">
      <c r="A27" s="11" t="s">
        <v>68</v>
      </c>
      <c r="B27" s="12" t="s">
        <v>69</v>
      </c>
      <c r="D27" s="3">
        <v>12289417.439999996</v>
      </c>
      <c r="E27" s="20">
        <f t="shared" si="2"/>
        <v>12289417.439999996</v>
      </c>
      <c r="F27" s="19">
        <v>2147.8000000000002</v>
      </c>
      <c r="G27" s="14">
        <f t="shared" si="3"/>
        <v>5721.8630412515104</v>
      </c>
    </row>
    <row r="28" spans="1:7" x14ac:dyDescent="0.25">
      <c r="A28" s="11" t="s">
        <v>70</v>
      </c>
      <c r="B28" s="12" t="s">
        <v>71</v>
      </c>
      <c r="C28" s="3">
        <v>10474210.26</v>
      </c>
      <c r="E28" s="20">
        <f t="shared" si="2"/>
        <v>10474210.26</v>
      </c>
      <c r="F28" s="19">
        <v>1944.7</v>
      </c>
      <c r="G28" s="14">
        <f t="shared" si="3"/>
        <v>5386.0288270684423</v>
      </c>
    </row>
    <row r="29" spans="1:7" x14ac:dyDescent="0.25">
      <c r="A29" s="11" t="s">
        <v>72</v>
      </c>
      <c r="B29" s="12" t="s">
        <v>73</v>
      </c>
      <c r="D29" s="3">
        <v>17662307.919999998</v>
      </c>
      <c r="E29" s="20">
        <f t="shared" si="2"/>
        <v>17662307.919999998</v>
      </c>
      <c r="F29" s="19">
        <v>2937.1</v>
      </c>
      <c r="G29" s="14">
        <f t="shared" si="3"/>
        <v>6013.519430730993</v>
      </c>
    </row>
    <row r="30" spans="1:7" x14ac:dyDescent="0.25">
      <c r="A30" s="11" t="s">
        <v>74</v>
      </c>
      <c r="B30" s="12" t="s">
        <v>75</v>
      </c>
      <c r="D30" s="3">
        <v>24521306.140000008</v>
      </c>
      <c r="E30" s="20">
        <f t="shared" si="2"/>
        <v>24521306.140000008</v>
      </c>
      <c r="F30" s="19">
        <v>4396.2</v>
      </c>
      <c r="G30" s="14">
        <f t="shared" si="3"/>
        <v>5577.8413493471653</v>
      </c>
    </row>
    <row r="31" spans="1:7" x14ac:dyDescent="0.25">
      <c r="A31" s="11" t="s">
        <v>76</v>
      </c>
      <c r="B31" s="12" t="s">
        <v>77</v>
      </c>
      <c r="D31" s="3">
        <v>7438374.2199999951</v>
      </c>
      <c r="E31" s="20">
        <f t="shared" si="2"/>
        <v>7438374.2199999951</v>
      </c>
      <c r="F31" s="19">
        <v>1324.4</v>
      </c>
      <c r="G31" s="14">
        <f t="shared" si="3"/>
        <v>5616.4106161280542</v>
      </c>
    </row>
    <row r="32" spans="1:7" x14ac:dyDescent="0.25">
      <c r="A32" s="11" t="s">
        <v>78</v>
      </c>
      <c r="B32" s="12" t="s">
        <v>79</v>
      </c>
      <c r="D32" s="3">
        <v>3973522.3</v>
      </c>
      <c r="E32" s="20">
        <f t="shared" si="2"/>
        <v>3973522.3</v>
      </c>
      <c r="F32" s="19">
        <v>800.5</v>
      </c>
      <c r="G32" s="14">
        <f t="shared" si="3"/>
        <v>4963.8004996876953</v>
      </c>
    </row>
    <row r="33" spans="1:7" x14ac:dyDescent="0.25">
      <c r="A33" s="11" t="s">
        <v>80</v>
      </c>
      <c r="B33" s="12" t="s">
        <v>81</v>
      </c>
      <c r="D33" s="3">
        <v>9504398.7499999981</v>
      </c>
      <c r="E33" s="20">
        <f t="shared" si="2"/>
        <v>9504398.7499999981</v>
      </c>
      <c r="F33" s="19">
        <v>1599.8</v>
      </c>
      <c r="G33" s="14">
        <f t="shared" si="3"/>
        <v>5940.9918427303401</v>
      </c>
    </row>
    <row r="34" spans="1:7" x14ac:dyDescent="0.25">
      <c r="A34" s="11" t="s">
        <v>82</v>
      </c>
      <c r="B34" s="12" t="s">
        <v>83</v>
      </c>
      <c r="D34" s="3">
        <v>25092158.409999989</v>
      </c>
      <c r="E34" s="20">
        <f t="shared" si="2"/>
        <v>25092158.409999989</v>
      </c>
      <c r="F34" s="19">
        <v>4285.3</v>
      </c>
      <c r="G34" s="14">
        <f t="shared" si="3"/>
        <v>5855.4029846218436</v>
      </c>
    </row>
    <row r="35" spans="1:7" x14ac:dyDescent="0.25">
      <c r="A35" s="11" t="s">
        <v>84</v>
      </c>
      <c r="B35" s="12" t="s">
        <v>85</v>
      </c>
      <c r="D35" s="3">
        <v>13679674.169999996</v>
      </c>
      <c r="E35" s="20">
        <f t="shared" ref="E35:E50" si="4">SUM(C35:D35)</f>
        <v>13679674.169999996</v>
      </c>
      <c r="F35" s="19">
        <v>2200.3000000000002</v>
      </c>
      <c r="G35" s="14">
        <f t="shared" ref="G35:G50" si="5">E35/F35</f>
        <v>6217.1859155569673</v>
      </c>
    </row>
    <row r="36" spans="1:7" x14ac:dyDescent="0.25">
      <c r="A36" s="11" t="s">
        <v>86</v>
      </c>
      <c r="B36" s="12" t="s">
        <v>87</v>
      </c>
      <c r="D36" s="3">
        <v>5267658.08</v>
      </c>
      <c r="E36" s="20">
        <f t="shared" si="4"/>
        <v>5267658.08</v>
      </c>
      <c r="F36" s="19">
        <v>856.4</v>
      </c>
      <c r="G36" s="14">
        <f t="shared" si="5"/>
        <v>6150.9319009808505</v>
      </c>
    </row>
    <row r="37" spans="1:7" x14ac:dyDescent="0.25">
      <c r="A37" s="11" t="s">
        <v>88</v>
      </c>
      <c r="B37" s="12" t="s">
        <v>89</v>
      </c>
      <c r="C37" s="3">
        <v>46126818.170000002</v>
      </c>
      <c r="E37" s="20">
        <f t="shared" si="4"/>
        <v>46126818.170000002</v>
      </c>
      <c r="F37" s="19">
        <v>8035.9</v>
      </c>
      <c r="G37" s="14">
        <f t="shared" si="5"/>
        <v>5740.0936012145503</v>
      </c>
    </row>
    <row r="38" spans="1:7" x14ac:dyDescent="0.25">
      <c r="A38" s="11" t="s">
        <v>90</v>
      </c>
      <c r="B38" s="12" t="s">
        <v>91</v>
      </c>
      <c r="C38" s="3">
        <v>25937210.460000001</v>
      </c>
      <c r="E38" s="20">
        <f t="shared" si="4"/>
        <v>25937210.460000001</v>
      </c>
      <c r="F38" s="19">
        <v>4771.2</v>
      </c>
      <c r="G38" s="14">
        <f t="shared" si="5"/>
        <v>5436.2027288732397</v>
      </c>
    </row>
    <row r="39" spans="1:7" x14ac:dyDescent="0.25">
      <c r="A39" s="11" t="s">
        <v>92</v>
      </c>
      <c r="B39" s="12" t="s">
        <v>93</v>
      </c>
      <c r="D39" s="3">
        <v>25180994.77</v>
      </c>
      <c r="E39" s="20">
        <f t="shared" si="4"/>
        <v>25180994.77</v>
      </c>
      <c r="F39" s="19">
        <v>3969.2</v>
      </c>
      <c r="G39" s="14">
        <f t="shared" si="5"/>
        <v>6344.0982490174347</v>
      </c>
    </row>
    <row r="40" spans="1:7" x14ac:dyDescent="0.25">
      <c r="A40" s="11" t="s">
        <v>94</v>
      </c>
      <c r="B40" s="12" t="s">
        <v>95</v>
      </c>
      <c r="D40" s="3">
        <v>8871607.3500000015</v>
      </c>
      <c r="E40" s="20">
        <f t="shared" si="4"/>
        <v>8871607.3500000015</v>
      </c>
      <c r="F40" s="19">
        <v>1390.9</v>
      </c>
      <c r="G40" s="14">
        <f t="shared" si="5"/>
        <v>6378.3214824933502</v>
      </c>
    </row>
    <row r="41" spans="1:7" x14ac:dyDescent="0.25">
      <c r="A41" s="11" t="s">
        <v>96</v>
      </c>
      <c r="B41" s="12" t="s">
        <v>97</v>
      </c>
      <c r="D41" s="3">
        <v>2208714.16</v>
      </c>
      <c r="E41" s="20">
        <f t="shared" si="4"/>
        <v>2208714.16</v>
      </c>
      <c r="F41" s="19">
        <v>304.89999999999998</v>
      </c>
      <c r="G41" s="14">
        <f t="shared" si="5"/>
        <v>7244.0608724171871</v>
      </c>
    </row>
    <row r="42" spans="1:7" x14ac:dyDescent="0.25">
      <c r="A42" s="11" t="s">
        <v>98</v>
      </c>
      <c r="B42" s="12" t="s">
        <v>99</v>
      </c>
      <c r="C42" s="3">
        <v>9763133.2899999991</v>
      </c>
      <c r="E42" s="20">
        <f t="shared" si="4"/>
        <v>9763133.2899999991</v>
      </c>
      <c r="F42" s="19">
        <v>1716.1</v>
      </c>
      <c r="G42" s="14">
        <f t="shared" si="5"/>
        <v>5689.1400792494605</v>
      </c>
    </row>
    <row r="43" spans="1:7" x14ac:dyDescent="0.25">
      <c r="A43" s="11" t="s">
        <v>100</v>
      </c>
      <c r="B43" s="12" t="s">
        <v>101</v>
      </c>
      <c r="D43" s="3">
        <v>30907690.170000013</v>
      </c>
      <c r="E43" s="20">
        <f t="shared" si="4"/>
        <v>30907690.170000013</v>
      </c>
      <c r="F43" s="19">
        <v>4532</v>
      </c>
      <c r="G43" s="14">
        <f t="shared" si="5"/>
        <v>6819.8786782877341</v>
      </c>
    </row>
    <row r="44" spans="1:7" x14ac:dyDescent="0.25">
      <c r="A44" s="11" t="s">
        <v>102</v>
      </c>
      <c r="B44" s="12" t="s">
        <v>103</v>
      </c>
      <c r="C44" s="3">
        <v>7610744</v>
      </c>
      <c r="E44" s="20">
        <f t="shared" si="4"/>
        <v>7610744</v>
      </c>
      <c r="F44" s="19">
        <v>1422.3</v>
      </c>
      <c r="G44" s="14">
        <f t="shared" si="5"/>
        <v>5351.0117415453842</v>
      </c>
    </row>
    <row r="45" spans="1:7" x14ac:dyDescent="0.25">
      <c r="A45" s="11" t="s">
        <v>104</v>
      </c>
      <c r="B45" s="12" t="s">
        <v>105</v>
      </c>
      <c r="D45" s="3">
        <v>6168676.1700000009</v>
      </c>
      <c r="E45" s="20">
        <f t="shared" si="4"/>
        <v>6168676.1700000009</v>
      </c>
      <c r="F45" s="19">
        <v>1104.4000000000001</v>
      </c>
      <c r="G45" s="14">
        <f t="shared" si="5"/>
        <v>5585.5452462875774</v>
      </c>
    </row>
    <row r="46" spans="1:7" x14ac:dyDescent="0.25">
      <c r="A46" s="11" t="s">
        <v>106</v>
      </c>
      <c r="B46" s="12" t="s">
        <v>107</v>
      </c>
      <c r="D46" s="3">
        <v>10245597.479999997</v>
      </c>
      <c r="E46" s="20">
        <f t="shared" si="4"/>
        <v>10245597.479999997</v>
      </c>
      <c r="F46" s="19">
        <v>1657.2</v>
      </c>
      <c r="G46" s="14">
        <f t="shared" si="5"/>
        <v>6182.474945691526</v>
      </c>
    </row>
    <row r="47" spans="1:7" x14ac:dyDescent="0.25">
      <c r="A47" s="11" t="s">
        <v>108</v>
      </c>
      <c r="B47" s="12" t="s">
        <v>109</v>
      </c>
      <c r="C47" s="3">
        <v>53109722.840000004</v>
      </c>
      <c r="E47" s="20">
        <f t="shared" si="4"/>
        <v>53109722.840000004</v>
      </c>
      <c r="F47" s="19">
        <v>9311.7999999999993</v>
      </c>
      <c r="G47" s="14">
        <f t="shared" si="5"/>
        <v>5703.4862046006147</v>
      </c>
    </row>
    <row r="48" spans="1:7" x14ac:dyDescent="0.25">
      <c r="A48" s="11" t="s">
        <v>110</v>
      </c>
      <c r="B48" s="12" t="s">
        <v>111</v>
      </c>
      <c r="D48" s="3">
        <v>3660948.05</v>
      </c>
      <c r="E48" s="20">
        <f t="shared" si="4"/>
        <v>3660948.05</v>
      </c>
      <c r="F48" s="19">
        <v>615.4</v>
      </c>
      <c r="G48" s="14">
        <f t="shared" si="5"/>
        <v>5948.891858953526</v>
      </c>
    </row>
    <row r="49" spans="1:7" x14ac:dyDescent="0.25">
      <c r="A49" s="11" t="s">
        <v>112</v>
      </c>
      <c r="B49" s="12" t="s">
        <v>113</v>
      </c>
      <c r="C49" s="3">
        <v>7442032.1299999999</v>
      </c>
      <c r="E49" s="20">
        <f t="shared" si="4"/>
        <v>7442032.1299999999</v>
      </c>
      <c r="F49" s="19">
        <v>1217.0999999999999</v>
      </c>
      <c r="G49" s="14">
        <f t="shared" si="5"/>
        <v>6114.560948155452</v>
      </c>
    </row>
    <row r="50" spans="1:7" x14ac:dyDescent="0.25">
      <c r="A50" s="11" t="s">
        <v>114</v>
      </c>
      <c r="B50" s="12" t="s">
        <v>115</v>
      </c>
      <c r="D50" s="3">
        <v>2142392.91</v>
      </c>
      <c r="E50" s="20">
        <f t="shared" si="4"/>
        <v>2142392.91</v>
      </c>
      <c r="F50" s="19">
        <v>417.6</v>
      </c>
      <c r="G50" s="14">
        <f t="shared" si="5"/>
        <v>5130.2512212643678</v>
      </c>
    </row>
    <row r="51" spans="1:7" x14ac:dyDescent="0.25">
      <c r="A51" s="11" t="s">
        <v>116</v>
      </c>
      <c r="B51" s="12" t="s">
        <v>117</v>
      </c>
      <c r="D51" s="3">
        <v>9667734.3699999992</v>
      </c>
      <c r="E51" s="20">
        <f t="shared" ref="E51:E66" si="6">SUM(C51:D51)</f>
        <v>9667734.3699999992</v>
      </c>
      <c r="F51" s="19">
        <v>1724</v>
      </c>
      <c r="G51" s="14">
        <f t="shared" ref="G51:G66" si="7">E51/F51</f>
        <v>5607.7345533642683</v>
      </c>
    </row>
    <row r="52" spans="1:7" x14ac:dyDescent="0.25">
      <c r="A52" s="11" t="s">
        <v>118</v>
      </c>
      <c r="B52" s="12" t="s">
        <v>119</v>
      </c>
      <c r="D52" s="3">
        <v>9597928.139999995</v>
      </c>
      <c r="E52" s="20">
        <f t="shared" si="6"/>
        <v>9597928.139999995</v>
      </c>
      <c r="F52" s="19">
        <v>1886.8</v>
      </c>
      <c r="G52" s="14">
        <f t="shared" si="7"/>
        <v>5086.881566673731</v>
      </c>
    </row>
    <row r="53" spans="1:7" x14ac:dyDescent="0.25">
      <c r="A53" s="11" t="s">
        <v>120</v>
      </c>
      <c r="B53" s="12" t="s">
        <v>121</v>
      </c>
      <c r="C53" s="3">
        <v>8477837.0899999999</v>
      </c>
      <c r="E53" s="20">
        <f t="shared" si="6"/>
        <v>8477837.0899999999</v>
      </c>
      <c r="F53" s="19">
        <v>1168.3</v>
      </c>
      <c r="G53" s="14">
        <f t="shared" si="7"/>
        <v>7256.5583240606011</v>
      </c>
    </row>
    <row r="54" spans="1:7" x14ac:dyDescent="0.25">
      <c r="A54" s="11" t="s">
        <v>122</v>
      </c>
      <c r="B54" s="12" t="s">
        <v>123</v>
      </c>
      <c r="D54" s="3">
        <v>3031107.57</v>
      </c>
      <c r="E54" s="20">
        <f t="shared" si="6"/>
        <v>3031107.57</v>
      </c>
      <c r="F54" s="19">
        <v>474.4</v>
      </c>
      <c r="G54" s="14">
        <f t="shared" si="7"/>
        <v>6389.3498524451943</v>
      </c>
    </row>
    <row r="55" spans="1:7" x14ac:dyDescent="0.25">
      <c r="A55" s="11" t="s">
        <v>124</v>
      </c>
      <c r="B55" s="12" t="s">
        <v>125</v>
      </c>
      <c r="D55" s="3">
        <v>10817519.390000004</v>
      </c>
      <c r="E55" s="20">
        <f t="shared" si="6"/>
        <v>10817519.390000004</v>
      </c>
      <c r="F55" s="19">
        <v>2073.3000000000002</v>
      </c>
      <c r="G55" s="14">
        <f t="shared" si="7"/>
        <v>5217.5369652245226</v>
      </c>
    </row>
    <row r="56" spans="1:7" x14ac:dyDescent="0.25">
      <c r="A56" s="11" t="s">
        <v>126</v>
      </c>
      <c r="B56" s="12" t="s">
        <v>127</v>
      </c>
      <c r="D56" s="3">
        <v>14748666.530000003</v>
      </c>
      <c r="E56" s="20">
        <f t="shared" si="6"/>
        <v>14748666.530000003</v>
      </c>
      <c r="F56" s="19">
        <v>2447.9</v>
      </c>
      <c r="G56" s="14">
        <f t="shared" si="7"/>
        <v>6025.028199681361</v>
      </c>
    </row>
    <row r="57" spans="1:7" x14ac:dyDescent="0.25">
      <c r="A57" s="11" t="s">
        <v>128</v>
      </c>
      <c r="B57" s="12" t="s">
        <v>129</v>
      </c>
      <c r="D57" s="3">
        <v>3448614.36</v>
      </c>
      <c r="E57" s="20">
        <f t="shared" si="6"/>
        <v>3448614.36</v>
      </c>
      <c r="F57" s="19">
        <v>617.29999999999995</v>
      </c>
      <c r="G57" s="14">
        <f t="shared" si="7"/>
        <v>5586.6100113397051</v>
      </c>
    </row>
    <row r="58" spans="1:7" x14ac:dyDescent="0.25">
      <c r="A58" s="11" t="s">
        <v>130</v>
      </c>
      <c r="B58" s="12" t="s">
        <v>131</v>
      </c>
      <c r="D58" s="3">
        <v>185005844.19000015</v>
      </c>
      <c r="E58" s="20">
        <f t="shared" si="6"/>
        <v>185005844.19000015</v>
      </c>
      <c r="F58" s="19">
        <v>29256.3</v>
      </c>
      <c r="G58" s="14">
        <f t="shared" si="7"/>
        <v>6323.6241148060471</v>
      </c>
    </row>
    <row r="59" spans="1:7" x14ac:dyDescent="0.25">
      <c r="A59" s="11" t="s">
        <v>132</v>
      </c>
      <c r="B59" s="12" t="s">
        <v>133</v>
      </c>
      <c r="D59" s="3">
        <v>12836771.609999999</v>
      </c>
      <c r="E59" s="20">
        <f t="shared" si="6"/>
        <v>12836771.609999999</v>
      </c>
      <c r="F59" s="19">
        <v>2176.5</v>
      </c>
      <c r="G59" s="14">
        <f t="shared" si="7"/>
        <v>5897.8964438318399</v>
      </c>
    </row>
    <row r="60" spans="1:7" x14ac:dyDescent="0.25">
      <c r="A60" s="11" t="s">
        <v>134</v>
      </c>
      <c r="B60" s="12" t="s">
        <v>135</v>
      </c>
      <c r="D60" s="3">
        <v>40568219.040000021</v>
      </c>
      <c r="E60" s="20">
        <f t="shared" si="6"/>
        <v>40568219.040000021</v>
      </c>
      <c r="F60" s="19">
        <v>6985.4</v>
      </c>
      <c r="G60" s="14">
        <f t="shared" si="7"/>
        <v>5807.5728004122921</v>
      </c>
    </row>
    <row r="61" spans="1:7" x14ac:dyDescent="0.25">
      <c r="A61" s="11" t="s">
        <v>136</v>
      </c>
      <c r="B61" s="12" t="s">
        <v>137</v>
      </c>
      <c r="D61" s="3">
        <v>10839706.040000007</v>
      </c>
      <c r="E61" s="20">
        <f t="shared" si="6"/>
        <v>10839706.040000007</v>
      </c>
      <c r="F61" s="19">
        <v>2220.1</v>
      </c>
      <c r="G61" s="14">
        <f t="shared" si="7"/>
        <v>4882.5305346606037</v>
      </c>
    </row>
    <row r="62" spans="1:7" x14ac:dyDescent="0.25">
      <c r="A62" s="11" t="s">
        <v>138</v>
      </c>
      <c r="B62" s="12" t="s">
        <v>139</v>
      </c>
      <c r="D62" s="3">
        <v>5289524.84</v>
      </c>
      <c r="E62" s="20">
        <f t="shared" si="6"/>
        <v>5289524.84</v>
      </c>
      <c r="F62" s="19">
        <v>831.1</v>
      </c>
      <c r="G62" s="14">
        <f t="shared" si="7"/>
        <v>6364.4866321742265</v>
      </c>
    </row>
    <row r="63" spans="1:7" x14ac:dyDescent="0.25">
      <c r="A63" s="11" t="s">
        <v>140</v>
      </c>
      <c r="B63" s="12" t="s">
        <v>141</v>
      </c>
      <c r="D63" s="3">
        <v>27194414.830000006</v>
      </c>
      <c r="E63" s="20">
        <f t="shared" si="6"/>
        <v>27194414.830000006</v>
      </c>
      <c r="F63" s="19">
        <v>5346.3</v>
      </c>
      <c r="G63" s="14">
        <f t="shared" si="7"/>
        <v>5086.5860183678442</v>
      </c>
    </row>
    <row r="64" spans="1:7" x14ac:dyDescent="0.25">
      <c r="A64" s="11" t="s">
        <v>142</v>
      </c>
      <c r="B64" s="12" t="s">
        <v>143</v>
      </c>
      <c r="C64" s="3">
        <v>5085969.76</v>
      </c>
      <c r="E64" s="20">
        <f t="shared" si="6"/>
        <v>5085969.76</v>
      </c>
      <c r="F64" s="19">
        <v>797.8</v>
      </c>
      <c r="G64" s="14">
        <f t="shared" si="7"/>
        <v>6374.993431937829</v>
      </c>
    </row>
    <row r="65" spans="1:7" x14ac:dyDescent="0.25">
      <c r="A65" s="11" t="s">
        <v>144</v>
      </c>
      <c r="B65" s="12" t="s">
        <v>145</v>
      </c>
      <c r="D65" s="3">
        <v>3458006.98</v>
      </c>
      <c r="E65" s="20">
        <f t="shared" si="6"/>
        <v>3458006.98</v>
      </c>
      <c r="F65" s="19">
        <v>537.5</v>
      </c>
      <c r="G65" s="14">
        <f t="shared" si="7"/>
        <v>6433.5013581395351</v>
      </c>
    </row>
    <row r="66" spans="1:7" x14ac:dyDescent="0.25">
      <c r="A66" s="11" t="s">
        <v>146</v>
      </c>
      <c r="B66" s="12" t="s">
        <v>147</v>
      </c>
      <c r="D66" s="3">
        <v>5876674.0699999994</v>
      </c>
      <c r="E66" s="20">
        <f t="shared" si="6"/>
        <v>5876674.0699999994</v>
      </c>
      <c r="F66" s="19">
        <v>1131.9000000000001</v>
      </c>
      <c r="G66" s="14">
        <f t="shared" si="7"/>
        <v>5191.8668345260176</v>
      </c>
    </row>
    <row r="67" spans="1:7" x14ac:dyDescent="0.25">
      <c r="A67" s="11" t="s">
        <v>148</v>
      </c>
      <c r="B67" s="12" t="s">
        <v>149</v>
      </c>
      <c r="D67" s="3">
        <v>11536699.050000001</v>
      </c>
      <c r="E67" s="20">
        <f t="shared" ref="E67:E82" si="8">SUM(C67:D67)</f>
        <v>11536699.050000001</v>
      </c>
      <c r="F67" s="19">
        <v>1968.9</v>
      </c>
      <c r="G67" s="14">
        <f t="shared" ref="G67:G82" si="9">E67/F67</f>
        <v>5859.4641932043278</v>
      </c>
    </row>
    <row r="68" spans="1:7" x14ac:dyDescent="0.25">
      <c r="A68" s="11" t="s">
        <v>150</v>
      </c>
      <c r="B68" s="12" t="s">
        <v>151</v>
      </c>
      <c r="D68" s="3">
        <v>10935193.640000001</v>
      </c>
      <c r="E68" s="20">
        <f t="shared" si="8"/>
        <v>10935193.640000001</v>
      </c>
      <c r="F68" s="19">
        <v>2035.8</v>
      </c>
      <c r="G68" s="14">
        <f t="shared" si="9"/>
        <v>5371.4479025444543</v>
      </c>
    </row>
    <row r="69" spans="1:7" x14ac:dyDescent="0.25">
      <c r="A69" s="11" t="s">
        <v>152</v>
      </c>
      <c r="B69" s="12" t="s">
        <v>153</v>
      </c>
      <c r="D69" s="3">
        <v>18945584.660000004</v>
      </c>
      <c r="E69" s="20">
        <f t="shared" si="8"/>
        <v>18945584.660000004</v>
      </c>
      <c r="F69" s="19">
        <v>3057.6</v>
      </c>
      <c r="G69" s="14">
        <f t="shared" si="9"/>
        <v>6196.227322082681</v>
      </c>
    </row>
    <row r="70" spans="1:7" x14ac:dyDescent="0.25">
      <c r="A70" s="11" t="s">
        <v>154</v>
      </c>
      <c r="B70" s="12" t="s">
        <v>155</v>
      </c>
      <c r="D70" s="3">
        <v>20227362.439999994</v>
      </c>
      <c r="E70" s="20">
        <f t="shared" si="8"/>
        <v>20227362.439999994</v>
      </c>
      <c r="F70" s="19">
        <v>4064</v>
      </c>
      <c r="G70" s="14">
        <f t="shared" si="9"/>
        <v>4977.205324803148</v>
      </c>
    </row>
    <row r="71" spans="1:7" x14ac:dyDescent="0.25">
      <c r="A71" s="11" t="s">
        <v>156</v>
      </c>
      <c r="B71" s="12" t="s">
        <v>157</v>
      </c>
      <c r="D71" s="3">
        <v>20804915.419999998</v>
      </c>
      <c r="E71" s="20">
        <f t="shared" si="8"/>
        <v>20804915.419999998</v>
      </c>
      <c r="F71" s="19">
        <v>3732</v>
      </c>
      <c r="G71" s="14">
        <f t="shared" si="9"/>
        <v>5574.7361789924971</v>
      </c>
    </row>
    <row r="72" spans="1:7" x14ac:dyDescent="0.25">
      <c r="A72" s="11" t="s">
        <v>158</v>
      </c>
      <c r="B72" s="12" t="s">
        <v>159</v>
      </c>
      <c r="D72" s="3">
        <v>8065411.4000000004</v>
      </c>
      <c r="E72" s="20">
        <f t="shared" si="8"/>
        <v>8065411.4000000004</v>
      </c>
      <c r="F72" s="19">
        <v>1582</v>
      </c>
      <c r="G72" s="14">
        <f t="shared" si="9"/>
        <v>5098.2372945638435</v>
      </c>
    </row>
    <row r="73" spans="1:7" x14ac:dyDescent="0.25">
      <c r="A73" s="11" t="s">
        <v>160</v>
      </c>
      <c r="B73" s="12" t="s">
        <v>161</v>
      </c>
      <c r="D73" s="3">
        <v>17458377.82</v>
      </c>
      <c r="E73" s="20">
        <f t="shared" si="8"/>
        <v>17458377.82</v>
      </c>
      <c r="F73" s="19">
        <v>3142.9</v>
      </c>
      <c r="G73" s="14">
        <f t="shared" si="9"/>
        <v>5554.8626491456935</v>
      </c>
    </row>
    <row r="74" spans="1:7" x14ac:dyDescent="0.25">
      <c r="A74" s="11" t="s">
        <v>162</v>
      </c>
      <c r="B74" s="12" t="s">
        <v>163</v>
      </c>
      <c r="D74" s="3">
        <v>8586591.870000001</v>
      </c>
      <c r="E74" s="20">
        <f t="shared" si="8"/>
        <v>8586591.870000001</v>
      </c>
      <c r="F74" s="19">
        <v>1436.8</v>
      </c>
      <c r="G74" s="14">
        <f t="shared" si="9"/>
        <v>5976.1914462694886</v>
      </c>
    </row>
    <row r="75" spans="1:7" x14ac:dyDescent="0.25">
      <c r="A75" s="11" t="s">
        <v>164</v>
      </c>
      <c r="B75" s="12" t="s">
        <v>165</v>
      </c>
      <c r="D75" s="3">
        <v>68784063.099999979</v>
      </c>
      <c r="E75" s="20">
        <f t="shared" si="8"/>
        <v>68784063.099999979</v>
      </c>
      <c r="F75" s="19">
        <v>12162.2</v>
      </c>
      <c r="G75" s="14">
        <f t="shared" si="9"/>
        <v>5655.5609264771156</v>
      </c>
    </row>
    <row r="76" spans="1:7" x14ac:dyDescent="0.25">
      <c r="A76" s="11" t="s">
        <v>166</v>
      </c>
      <c r="B76" s="12" t="s">
        <v>167</v>
      </c>
      <c r="D76" s="3">
        <v>31361845.570000008</v>
      </c>
      <c r="E76" s="20">
        <f t="shared" si="8"/>
        <v>31361845.570000008</v>
      </c>
      <c r="F76" s="19">
        <v>5134.1000000000004</v>
      </c>
      <c r="G76" s="14">
        <f t="shared" si="9"/>
        <v>6108.5381215792459</v>
      </c>
    </row>
    <row r="77" spans="1:7" x14ac:dyDescent="0.25">
      <c r="A77" s="11" t="s">
        <v>168</v>
      </c>
      <c r="B77" s="12" t="s">
        <v>169</v>
      </c>
      <c r="D77" s="3">
        <v>4726126.66</v>
      </c>
      <c r="E77" s="20">
        <f t="shared" si="8"/>
        <v>4726126.66</v>
      </c>
      <c r="F77" s="19">
        <v>839.8</v>
      </c>
      <c r="G77" s="14">
        <f t="shared" si="9"/>
        <v>5627.6811859966665</v>
      </c>
    </row>
    <row r="78" spans="1:7" x14ac:dyDescent="0.25">
      <c r="A78" s="11" t="s">
        <v>170</v>
      </c>
      <c r="B78" s="12" t="s">
        <v>171</v>
      </c>
      <c r="D78" s="3">
        <v>17210630.260000002</v>
      </c>
      <c r="E78" s="20">
        <f t="shared" si="8"/>
        <v>17210630.260000002</v>
      </c>
      <c r="F78" s="19">
        <v>2905.7</v>
      </c>
      <c r="G78" s="14">
        <f t="shared" si="9"/>
        <v>5923.0582166087352</v>
      </c>
    </row>
    <row r="79" spans="1:7" x14ac:dyDescent="0.25">
      <c r="A79" s="11" t="s">
        <v>172</v>
      </c>
      <c r="B79" s="12" t="s">
        <v>173</v>
      </c>
      <c r="D79" s="3">
        <v>5060104.6500000004</v>
      </c>
      <c r="E79" s="20">
        <f t="shared" si="8"/>
        <v>5060104.6500000004</v>
      </c>
      <c r="F79" s="19">
        <v>826.3</v>
      </c>
      <c r="G79" s="14">
        <f t="shared" si="9"/>
        <v>6123.8105409657519</v>
      </c>
    </row>
    <row r="80" spans="1:7" x14ac:dyDescent="0.25">
      <c r="A80" s="11" t="s">
        <v>174</v>
      </c>
      <c r="B80" s="12" t="s">
        <v>175</v>
      </c>
      <c r="D80" s="3">
        <v>12865163.199999996</v>
      </c>
      <c r="E80" s="20">
        <f t="shared" si="8"/>
        <v>12865163.199999996</v>
      </c>
      <c r="F80" s="19">
        <v>2093.1</v>
      </c>
      <c r="G80" s="14">
        <f t="shared" si="9"/>
        <v>6146.4637141082585</v>
      </c>
    </row>
    <row r="81" spans="1:7" x14ac:dyDescent="0.25">
      <c r="A81" s="11" t="s">
        <v>176</v>
      </c>
      <c r="B81" s="12" t="s">
        <v>177</v>
      </c>
      <c r="C81" s="3">
        <v>6201732.9800000004</v>
      </c>
      <c r="E81" s="20">
        <f t="shared" si="8"/>
        <v>6201732.9800000004</v>
      </c>
      <c r="F81" s="19">
        <v>1043.9000000000001</v>
      </c>
      <c r="G81" s="14">
        <f t="shared" si="9"/>
        <v>5940.9263147811089</v>
      </c>
    </row>
    <row r="82" spans="1:7" x14ac:dyDescent="0.25">
      <c r="A82" s="11" t="s">
        <v>178</v>
      </c>
      <c r="B82" s="12" t="s">
        <v>179</v>
      </c>
      <c r="D82" s="3">
        <v>37365303.399999999</v>
      </c>
      <c r="E82" s="20">
        <f t="shared" si="8"/>
        <v>37365303.399999999</v>
      </c>
      <c r="F82" s="19">
        <v>6848.5</v>
      </c>
      <c r="G82" s="14">
        <f t="shared" si="9"/>
        <v>5455.983558443455</v>
      </c>
    </row>
    <row r="83" spans="1:7" x14ac:dyDescent="0.25">
      <c r="A83" s="11" t="s">
        <v>180</v>
      </c>
      <c r="B83" s="12" t="s">
        <v>181</v>
      </c>
      <c r="D83" s="3">
        <v>10936650.619999999</v>
      </c>
      <c r="E83" s="20">
        <f t="shared" ref="E83:E98" si="10">SUM(C83:D83)</f>
        <v>10936650.619999999</v>
      </c>
      <c r="F83" s="19">
        <v>1896.8</v>
      </c>
      <c r="G83" s="14">
        <f t="shared" ref="G83:G98" si="11">E83/F83</f>
        <v>5765.8427983973006</v>
      </c>
    </row>
    <row r="84" spans="1:7" x14ac:dyDescent="0.25">
      <c r="A84" s="11" t="s">
        <v>182</v>
      </c>
      <c r="B84" s="12" t="s">
        <v>183</v>
      </c>
      <c r="D84" s="3">
        <v>4802852.8</v>
      </c>
      <c r="E84" s="20">
        <f t="shared" si="10"/>
        <v>4802852.8</v>
      </c>
      <c r="F84" s="19">
        <v>806.4</v>
      </c>
      <c r="G84" s="14">
        <f t="shared" si="11"/>
        <v>5955.9186507936511</v>
      </c>
    </row>
    <row r="85" spans="1:7" x14ac:dyDescent="0.25">
      <c r="A85" s="11" t="s">
        <v>184</v>
      </c>
      <c r="B85" s="12" t="s">
        <v>185</v>
      </c>
      <c r="D85" s="3">
        <v>38602401.789999999</v>
      </c>
      <c r="E85" s="20">
        <f t="shared" si="10"/>
        <v>38602401.789999999</v>
      </c>
      <c r="F85" s="19">
        <v>6690.8</v>
      </c>
      <c r="G85" s="14">
        <f t="shared" si="11"/>
        <v>5769.4747698332039</v>
      </c>
    </row>
    <row r="86" spans="1:7" x14ac:dyDescent="0.25">
      <c r="A86" s="11" t="s">
        <v>186</v>
      </c>
      <c r="B86" s="12" t="s">
        <v>187</v>
      </c>
      <c r="D86" s="3">
        <v>13112972.540000003</v>
      </c>
      <c r="E86" s="20">
        <f t="shared" si="10"/>
        <v>13112972.540000003</v>
      </c>
      <c r="F86" s="19">
        <v>2153.4</v>
      </c>
      <c r="G86" s="14">
        <f t="shared" si="11"/>
        <v>6089.4272034921532</v>
      </c>
    </row>
    <row r="87" spans="1:7" x14ac:dyDescent="0.25">
      <c r="A87" s="11" t="s">
        <v>188</v>
      </c>
      <c r="B87" s="12" t="s">
        <v>189</v>
      </c>
      <c r="D87" s="3">
        <v>2001391.82</v>
      </c>
      <c r="E87" s="20">
        <f t="shared" si="10"/>
        <v>2001391.82</v>
      </c>
      <c r="F87" s="19">
        <v>323.2</v>
      </c>
      <c r="G87" s="14">
        <f t="shared" si="11"/>
        <v>6192.4251856435649</v>
      </c>
    </row>
    <row r="88" spans="1:7" x14ac:dyDescent="0.25">
      <c r="A88" s="11" t="s">
        <v>190</v>
      </c>
      <c r="B88" s="12" t="s">
        <v>191</v>
      </c>
      <c r="C88" s="3">
        <v>702523437.42999995</v>
      </c>
      <c r="E88" s="20">
        <f t="shared" si="10"/>
        <v>702523437.42999995</v>
      </c>
      <c r="F88" s="19">
        <v>80552</v>
      </c>
      <c r="G88" s="14">
        <f t="shared" si="11"/>
        <v>8721.3655456102879</v>
      </c>
    </row>
    <row r="89" spans="1:7" x14ac:dyDescent="0.25">
      <c r="A89" s="11" t="s">
        <v>192</v>
      </c>
      <c r="B89" s="12" t="s">
        <v>193</v>
      </c>
      <c r="D89" s="3">
        <v>4228892.6399999997</v>
      </c>
      <c r="E89" s="20">
        <f t="shared" si="10"/>
        <v>4228892.6399999997</v>
      </c>
      <c r="F89" s="19">
        <v>596.9</v>
      </c>
      <c r="G89" s="14">
        <f t="shared" si="11"/>
        <v>7084.7589881052099</v>
      </c>
    </row>
    <row r="90" spans="1:7" x14ac:dyDescent="0.25">
      <c r="A90" s="11" t="s">
        <v>194</v>
      </c>
      <c r="B90" s="12" t="s">
        <v>195</v>
      </c>
      <c r="D90" s="3">
        <v>29313471.419999983</v>
      </c>
      <c r="E90" s="20">
        <f t="shared" si="10"/>
        <v>29313471.419999983</v>
      </c>
      <c r="F90" s="19">
        <v>5593</v>
      </c>
      <c r="G90" s="14">
        <f t="shared" si="11"/>
        <v>5241.0998426604656</v>
      </c>
    </row>
    <row r="91" spans="1:7" x14ac:dyDescent="0.25">
      <c r="A91" s="11" t="s">
        <v>196</v>
      </c>
      <c r="B91" s="12" t="s">
        <v>197</v>
      </c>
      <c r="D91" s="3">
        <v>23918994.03999998</v>
      </c>
      <c r="E91" s="20">
        <f t="shared" si="10"/>
        <v>23918994.03999998</v>
      </c>
      <c r="F91" s="19">
        <v>3535</v>
      </c>
      <c r="G91" s="14">
        <f t="shared" si="11"/>
        <v>6766.3349476661897</v>
      </c>
    </row>
    <row r="92" spans="1:7" x14ac:dyDescent="0.25">
      <c r="A92" s="11" t="s">
        <v>198</v>
      </c>
      <c r="B92" s="12" t="s">
        <v>199</v>
      </c>
      <c r="D92" s="3">
        <v>57019327.699999988</v>
      </c>
      <c r="E92" s="20">
        <f t="shared" si="10"/>
        <v>57019327.699999988</v>
      </c>
      <c r="F92" s="19">
        <v>10846.4</v>
      </c>
      <c r="G92" s="14">
        <f t="shared" si="11"/>
        <v>5256.9818280719865</v>
      </c>
    </row>
    <row r="93" spans="1:7" x14ac:dyDescent="0.25">
      <c r="A93" s="11" t="s">
        <v>200</v>
      </c>
      <c r="B93" s="12" t="s">
        <v>201</v>
      </c>
      <c r="D93" s="3">
        <v>20681929.410000008</v>
      </c>
      <c r="E93" s="20">
        <f t="shared" si="10"/>
        <v>20681929.410000008</v>
      </c>
      <c r="F93" s="19">
        <v>2977.3</v>
      </c>
      <c r="G93" s="14">
        <f t="shared" si="11"/>
        <v>6946.5386121653864</v>
      </c>
    </row>
    <row r="94" spans="1:7" x14ac:dyDescent="0.25">
      <c r="A94" s="11" t="s">
        <v>202</v>
      </c>
      <c r="B94" s="12" t="s">
        <v>203</v>
      </c>
      <c r="D94" s="3">
        <v>25507044.470000006</v>
      </c>
      <c r="E94" s="20">
        <f t="shared" si="10"/>
        <v>25507044.470000006</v>
      </c>
      <c r="F94" s="19">
        <v>4163.1000000000004</v>
      </c>
      <c r="G94" s="14">
        <f t="shared" si="11"/>
        <v>6126.9353294420034</v>
      </c>
    </row>
    <row r="95" spans="1:7" x14ac:dyDescent="0.25">
      <c r="A95" s="11" t="s">
        <v>204</v>
      </c>
      <c r="B95" s="12" t="s">
        <v>205</v>
      </c>
      <c r="D95" s="3">
        <v>11086712.140000002</v>
      </c>
      <c r="E95" s="20">
        <f t="shared" si="10"/>
        <v>11086712.140000002</v>
      </c>
      <c r="F95" s="19">
        <v>2094.8000000000002</v>
      </c>
      <c r="G95" s="14">
        <f t="shared" si="11"/>
        <v>5292.4919514989506</v>
      </c>
    </row>
    <row r="96" spans="1:7" x14ac:dyDescent="0.25">
      <c r="A96" s="11" t="s">
        <v>206</v>
      </c>
      <c r="B96" s="12" t="s">
        <v>207</v>
      </c>
      <c r="D96" s="3">
        <v>43781499.329999998</v>
      </c>
      <c r="E96" s="20">
        <f t="shared" si="10"/>
        <v>43781499.329999998</v>
      </c>
      <c r="F96" s="19">
        <v>7504.3</v>
      </c>
      <c r="G96" s="14">
        <f t="shared" si="11"/>
        <v>5834.188309369295</v>
      </c>
    </row>
    <row r="97" spans="1:7" x14ac:dyDescent="0.25">
      <c r="A97" s="11" t="s">
        <v>208</v>
      </c>
      <c r="B97" s="12" t="s">
        <v>209</v>
      </c>
      <c r="D97" s="3">
        <v>15786584.25</v>
      </c>
      <c r="E97" s="20">
        <f t="shared" si="10"/>
        <v>15786584.25</v>
      </c>
      <c r="F97" s="19">
        <v>2456.1</v>
      </c>
      <c r="G97" s="14">
        <f t="shared" si="11"/>
        <v>6427.5006107243189</v>
      </c>
    </row>
    <row r="98" spans="1:7" x14ac:dyDescent="0.25">
      <c r="A98" s="11" t="s">
        <v>210</v>
      </c>
      <c r="B98" s="12" t="s">
        <v>211</v>
      </c>
      <c r="D98" s="3">
        <v>7331002.6900000023</v>
      </c>
      <c r="E98" s="20">
        <f t="shared" si="10"/>
        <v>7331002.6900000023</v>
      </c>
      <c r="F98" s="19">
        <v>1302.3</v>
      </c>
      <c r="G98" s="14">
        <f t="shared" si="11"/>
        <v>5629.2733548337574</v>
      </c>
    </row>
    <row r="99" spans="1:7" x14ac:dyDescent="0.25">
      <c r="A99" s="11" t="s">
        <v>212</v>
      </c>
      <c r="B99" s="12" t="s">
        <v>213</v>
      </c>
      <c r="D99" s="3">
        <v>14595589.790000001</v>
      </c>
      <c r="E99" s="20">
        <f t="shared" ref="E99:E114" si="12">SUM(C99:D99)</f>
        <v>14595589.790000001</v>
      </c>
      <c r="F99" s="19">
        <v>2270.6</v>
      </c>
      <c r="G99" s="14">
        <f t="shared" ref="G99:G114" si="13">E99/F99</f>
        <v>6428.0761869109492</v>
      </c>
    </row>
    <row r="100" spans="1:7" x14ac:dyDescent="0.25">
      <c r="A100" s="11" t="s">
        <v>214</v>
      </c>
      <c r="B100" s="12" t="s">
        <v>215</v>
      </c>
      <c r="D100" s="3">
        <v>22139797.360000003</v>
      </c>
      <c r="E100" s="20">
        <f t="shared" si="12"/>
        <v>22139797.360000003</v>
      </c>
      <c r="F100" s="19">
        <v>3802.8</v>
      </c>
      <c r="G100" s="14">
        <f t="shared" si="13"/>
        <v>5821.9725886189126</v>
      </c>
    </row>
    <row r="101" spans="1:7" x14ac:dyDescent="0.25">
      <c r="A101" s="11" t="s">
        <v>216</v>
      </c>
      <c r="B101" s="12" t="s">
        <v>217</v>
      </c>
      <c r="D101" s="3">
        <v>12769031.530000001</v>
      </c>
      <c r="E101" s="20">
        <f t="shared" si="12"/>
        <v>12769031.530000001</v>
      </c>
      <c r="F101" s="19">
        <v>2271.9</v>
      </c>
      <c r="G101" s="14">
        <f t="shared" si="13"/>
        <v>5620.419705972974</v>
      </c>
    </row>
    <row r="102" spans="1:7" x14ac:dyDescent="0.25">
      <c r="A102" s="11" t="s">
        <v>218</v>
      </c>
      <c r="B102" s="12" t="s">
        <v>219</v>
      </c>
      <c r="D102" s="3">
        <v>21044950.719999999</v>
      </c>
      <c r="E102" s="20">
        <f t="shared" si="12"/>
        <v>21044950.719999999</v>
      </c>
      <c r="F102" s="19">
        <v>3504.7</v>
      </c>
      <c r="G102" s="14">
        <f t="shared" si="13"/>
        <v>6004.7795018118522</v>
      </c>
    </row>
    <row r="103" spans="1:7" x14ac:dyDescent="0.25">
      <c r="A103" s="11" t="s">
        <v>220</v>
      </c>
      <c r="B103" s="12" t="s">
        <v>221</v>
      </c>
      <c r="D103" s="3">
        <v>7208797.330000001</v>
      </c>
      <c r="E103" s="20">
        <f t="shared" si="12"/>
        <v>7208797.330000001</v>
      </c>
      <c r="F103" s="19">
        <v>1340.5</v>
      </c>
      <c r="G103" s="14">
        <f t="shared" si="13"/>
        <v>5377.6928981723249</v>
      </c>
    </row>
    <row r="104" spans="1:7" x14ac:dyDescent="0.25">
      <c r="A104" s="11" t="s">
        <v>222</v>
      </c>
      <c r="B104" s="12" t="s">
        <v>223</v>
      </c>
      <c r="D104" s="3">
        <v>14921536.91</v>
      </c>
      <c r="E104" s="20">
        <f t="shared" si="12"/>
        <v>14921536.91</v>
      </c>
      <c r="F104" s="19">
        <v>2930.5</v>
      </c>
      <c r="G104" s="14">
        <f t="shared" si="13"/>
        <v>5091.8058044702266</v>
      </c>
    </row>
    <row r="105" spans="1:7" x14ac:dyDescent="0.25">
      <c r="A105" s="11" t="s">
        <v>224</v>
      </c>
      <c r="B105" s="12" t="s">
        <v>225</v>
      </c>
      <c r="D105" s="3">
        <v>5146887.8600000003</v>
      </c>
      <c r="E105" s="20">
        <f t="shared" si="12"/>
        <v>5146887.8600000003</v>
      </c>
      <c r="F105" s="19">
        <v>929</v>
      </c>
      <c r="G105" s="14">
        <f t="shared" si="13"/>
        <v>5540.2452744886978</v>
      </c>
    </row>
    <row r="106" spans="1:7" x14ac:dyDescent="0.25">
      <c r="A106" s="11" t="s">
        <v>226</v>
      </c>
      <c r="B106" s="12" t="s">
        <v>227</v>
      </c>
      <c r="D106" s="3">
        <v>4635326.32</v>
      </c>
      <c r="E106" s="20">
        <f t="shared" si="12"/>
        <v>4635326.32</v>
      </c>
      <c r="F106" s="19">
        <v>873.2</v>
      </c>
      <c r="G106" s="14">
        <f t="shared" si="13"/>
        <v>5308.436005497023</v>
      </c>
    </row>
    <row r="107" spans="1:7" x14ac:dyDescent="0.25">
      <c r="A107" s="11" t="s">
        <v>228</v>
      </c>
      <c r="B107" s="12" t="s">
        <v>229</v>
      </c>
      <c r="D107" s="3">
        <v>42304927.889999993</v>
      </c>
      <c r="E107" s="20">
        <f t="shared" si="12"/>
        <v>42304927.889999993</v>
      </c>
      <c r="F107" s="19">
        <v>7703.1</v>
      </c>
      <c r="G107" s="14">
        <f t="shared" si="13"/>
        <v>5491.9354402772897</v>
      </c>
    </row>
    <row r="108" spans="1:7" x14ac:dyDescent="0.25">
      <c r="A108" s="11" t="s">
        <v>230</v>
      </c>
      <c r="B108" s="12" t="s">
        <v>231</v>
      </c>
      <c r="D108" s="3">
        <v>15661607.35</v>
      </c>
      <c r="E108" s="20">
        <f t="shared" si="12"/>
        <v>15661607.35</v>
      </c>
      <c r="F108" s="19">
        <v>2517.5</v>
      </c>
      <c r="G108" s="14">
        <f t="shared" si="13"/>
        <v>6221.095273088381</v>
      </c>
    </row>
    <row r="109" spans="1:7" x14ac:dyDescent="0.25">
      <c r="A109" s="11" t="s">
        <v>232</v>
      </c>
      <c r="B109" s="12" t="s">
        <v>233</v>
      </c>
      <c r="D109" s="3">
        <v>15784043.170000004</v>
      </c>
      <c r="E109" s="20">
        <f t="shared" si="12"/>
        <v>15784043.170000004</v>
      </c>
      <c r="F109" s="19">
        <v>2696.6</v>
      </c>
      <c r="G109" s="14">
        <f t="shared" si="13"/>
        <v>5853.312753096493</v>
      </c>
    </row>
    <row r="110" spans="1:7" x14ac:dyDescent="0.25">
      <c r="A110" s="11" t="s">
        <v>234</v>
      </c>
      <c r="B110" s="12" t="s">
        <v>235</v>
      </c>
      <c r="D110" s="3">
        <v>22739798.70999999</v>
      </c>
      <c r="E110" s="20">
        <f t="shared" si="12"/>
        <v>22739798.70999999</v>
      </c>
      <c r="F110" s="19">
        <v>4434.7</v>
      </c>
      <c r="G110" s="14">
        <f t="shared" si="13"/>
        <v>5127.6971858299303</v>
      </c>
    </row>
    <row r="111" spans="1:7" x14ac:dyDescent="0.25">
      <c r="A111" s="11" t="s">
        <v>236</v>
      </c>
      <c r="B111" s="12" t="s">
        <v>237</v>
      </c>
      <c r="C111" s="3">
        <v>15045558.550000001</v>
      </c>
      <c r="E111" s="20">
        <f t="shared" si="12"/>
        <v>15045558.550000001</v>
      </c>
      <c r="F111" s="19">
        <v>2544.1</v>
      </c>
      <c r="G111" s="14">
        <f t="shared" si="13"/>
        <v>5913.9021854486855</v>
      </c>
    </row>
    <row r="112" spans="1:7" x14ac:dyDescent="0.25">
      <c r="A112" s="11" t="s">
        <v>238</v>
      </c>
      <c r="B112" s="12" t="s">
        <v>239</v>
      </c>
      <c r="D112" s="3">
        <v>14525609.239999996</v>
      </c>
      <c r="E112" s="20">
        <f t="shared" si="12"/>
        <v>14525609.239999996</v>
      </c>
      <c r="F112" s="19">
        <v>2521.5</v>
      </c>
      <c r="G112" s="14">
        <f t="shared" si="13"/>
        <v>5760.7016617092986</v>
      </c>
    </row>
    <row r="113" spans="1:7" x14ac:dyDescent="0.25">
      <c r="A113" s="11" t="s">
        <v>240</v>
      </c>
      <c r="B113" s="12" t="s">
        <v>241</v>
      </c>
      <c r="C113" s="3">
        <v>7715763.4699999997</v>
      </c>
      <c r="E113" s="20">
        <f t="shared" si="12"/>
        <v>7715763.4699999997</v>
      </c>
      <c r="F113" s="19">
        <v>1274.4000000000001</v>
      </c>
      <c r="G113" s="14">
        <f t="shared" si="13"/>
        <v>6054.4283349026982</v>
      </c>
    </row>
    <row r="114" spans="1:7" x14ac:dyDescent="0.25">
      <c r="A114" s="11" t="s">
        <v>242</v>
      </c>
      <c r="B114" s="12" t="s">
        <v>243</v>
      </c>
      <c r="D114" s="3">
        <v>31974984.480000012</v>
      </c>
      <c r="E114" s="20">
        <f t="shared" si="12"/>
        <v>31974984.480000012</v>
      </c>
      <c r="F114" s="19">
        <v>6241.4</v>
      </c>
      <c r="G114" s="14">
        <f t="shared" si="13"/>
        <v>5123.0468292370324</v>
      </c>
    </row>
    <row r="115" spans="1:7" x14ac:dyDescent="0.25">
      <c r="A115" s="11" t="s">
        <v>244</v>
      </c>
      <c r="B115" s="12" t="s">
        <v>245</v>
      </c>
      <c r="C115" s="3">
        <v>20396679.399999999</v>
      </c>
      <c r="E115" s="20">
        <f t="shared" ref="E115:E130" si="14">SUM(C115:D115)</f>
        <v>20396679.399999999</v>
      </c>
      <c r="F115" s="19">
        <v>2980.4</v>
      </c>
      <c r="G115" s="14">
        <f t="shared" ref="G115:G130" si="15">E115/F115</f>
        <v>6843.604683935042</v>
      </c>
    </row>
    <row r="116" spans="1:7" x14ac:dyDescent="0.25">
      <c r="A116" s="11" t="s">
        <v>246</v>
      </c>
      <c r="B116" s="12" t="s">
        <v>247</v>
      </c>
      <c r="D116" s="3">
        <v>7857699.8299999982</v>
      </c>
      <c r="E116" s="20">
        <f t="shared" si="14"/>
        <v>7857699.8299999982</v>
      </c>
      <c r="F116" s="19">
        <v>1528.2</v>
      </c>
      <c r="G116" s="14">
        <f t="shared" si="15"/>
        <v>5141.8007001701335</v>
      </c>
    </row>
    <row r="117" spans="1:7" x14ac:dyDescent="0.25">
      <c r="A117" s="11" t="s">
        <v>248</v>
      </c>
      <c r="B117" s="12" t="s">
        <v>249</v>
      </c>
      <c r="D117" s="3">
        <v>18722589.350000001</v>
      </c>
      <c r="E117" s="20">
        <f t="shared" si="14"/>
        <v>18722589.350000001</v>
      </c>
      <c r="F117" s="19">
        <v>4023.7</v>
      </c>
      <c r="G117" s="14">
        <f t="shared" si="15"/>
        <v>4653.0778512314546</v>
      </c>
    </row>
    <row r="118" spans="1:7" x14ac:dyDescent="0.25">
      <c r="A118" s="11" t="s">
        <v>250</v>
      </c>
      <c r="B118" s="12" t="s">
        <v>251</v>
      </c>
      <c r="C118" s="3">
        <v>5829928.2199999997</v>
      </c>
      <c r="E118" s="20">
        <f t="shared" si="14"/>
        <v>5829928.2199999997</v>
      </c>
      <c r="F118" s="19">
        <v>942.3</v>
      </c>
      <c r="G118" s="14">
        <f t="shared" si="15"/>
        <v>6186.9131062294382</v>
      </c>
    </row>
    <row r="119" spans="1:7" x14ac:dyDescent="0.25">
      <c r="A119" s="11" t="s">
        <v>252</v>
      </c>
      <c r="B119" s="12" t="s">
        <v>253</v>
      </c>
      <c r="D119" s="3">
        <v>10444754.890000001</v>
      </c>
      <c r="E119" s="20">
        <f t="shared" si="14"/>
        <v>10444754.890000001</v>
      </c>
      <c r="F119" s="19">
        <v>1933.8</v>
      </c>
      <c r="G119" s="14">
        <f t="shared" si="15"/>
        <v>5401.1556986244705</v>
      </c>
    </row>
    <row r="120" spans="1:7" x14ac:dyDescent="0.25">
      <c r="A120" s="11" t="s">
        <v>254</v>
      </c>
      <c r="B120" s="12" t="s">
        <v>255</v>
      </c>
      <c r="D120" s="3">
        <v>8416880.9800000004</v>
      </c>
      <c r="E120" s="20">
        <f t="shared" si="14"/>
        <v>8416880.9800000004</v>
      </c>
      <c r="F120" s="19">
        <v>1466.6</v>
      </c>
      <c r="G120" s="14">
        <f t="shared" si="15"/>
        <v>5739.0433519705448</v>
      </c>
    </row>
    <row r="121" spans="1:7" x14ac:dyDescent="0.25">
      <c r="A121" s="11" t="s">
        <v>256</v>
      </c>
      <c r="B121" s="12" t="s">
        <v>257</v>
      </c>
      <c r="D121" s="3">
        <v>9637831.1699999999</v>
      </c>
      <c r="E121" s="20">
        <f t="shared" si="14"/>
        <v>9637831.1699999999</v>
      </c>
      <c r="F121" s="19">
        <v>1524.8</v>
      </c>
      <c r="G121" s="14">
        <f t="shared" si="15"/>
        <v>6320.7182384575026</v>
      </c>
    </row>
    <row r="122" spans="1:7" x14ac:dyDescent="0.25">
      <c r="A122" s="11" t="s">
        <v>258</v>
      </c>
      <c r="B122" s="12" t="s">
        <v>259</v>
      </c>
      <c r="D122" s="3">
        <v>11729179.389999995</v>
      </c>
      <c r="E122" s="20">
        <f t="shared" si="14"/>
        <v>11729179.389999995</v>
      </c>
      <c r="F122" s="19">
        <v>1877.3</v>
      </c>
      <c r="G122" s="14">
        <f t="shared" si="15"/>
        <v>6247.8982528098841</v>
      </c>
    </row>
    <row r="123" spans="1:7" x14ac:dyDescent="0.25">
      <c r="A123" s="11" t="s">
        <v>260</v>
      </c>
      <c r="B123" s="12" t="s">
        <v>261</v>
      </c>
      <c r="D123" s="3">
        <v>20176020.59999999</v>
      </c>
      <c r="E123" s="20">
        <f t="shared" si="14"/>
        <v>20176020.59999999</v>
      </c>
      <c r="F123" s="19">
        <v>3390</v>
      </c>
      <c r="G123" s="14">
        <f t="shared" si="15"/>
        <v>5951.628495575218</v>
      </c>
    </row>
    <row r="124" spans="1:7" x14ac:dyDescent="0.25">
      <c r="A124" s="11" t="s">
        <v>262</v>
      </c>
      <c r="B124" s="12" t="s">
        <v>263</v>
      </c>
      <c r="D124" s="3">
        <v>4054768.74</v>
      </c>
      <c r="E124" s="20">
        <f t="shared" si="14"/>
        <v>4054768.74</v>
      </c>
      <c r="F124" s="19">
        <v>753.7</v>
      </c>
      <c r="G124" s="14">
        <f t="shared" si="15"/>
        <v>5379.8178851001721</v>
      </c>
    </row>
    <row r="125" spans="1:7" x14ac:dyDescent="0.25">
      <c r="A125" s="11" t="s">
        <v>264</v>
      </c>
      <c r="B125" s="12" t="s">
        <v>265</v>
      </c>
      <c r="D125" s="3">
        <v>13229293.66</v>
      </c>
      <c r="E125" s="20">
        <f t="shared" si="14"/>
        <v>13229293.66</v>
      </c>
      <c r="F125" s="19">
        <v>2120.3000000000002</v>
      </c>
      <c r="G125" s="14">
        <f t="shared" si="15"/>
        <v>6239.3499316134503</v>
      </c>
    </row>
    <row r="126" spans="1:7" x14ac:dyDescent="0.25">
      <c r="A126" s="11" t="s">
        <v>266</v>
      </c>
      <c r="B126" s="12" t="s">
        <v>267</v>
      </c>
      <c r="D126" s="3">
        <v>28228972.690000005</v>
      </c>
      <c r="E126" s="20">
        <f t="shared" si="14"/>
        <v>28228972.690000005</v>
      </c>
      <c r="F126" s="19">
        <v>4936.7</v>
      </c>
      <c r="G126" s="14">
        <f t="shared" si="15"/>
        <v>5718.1867826685857</v>
      </c>
    </row>
    <row r="127" spans="1:7" x14ac:dyDescent="0.25">
      <c r="A127" s="11" t="s">
        <v>268</v>
      </c>
      <c r="B127" s="12" t="s">
        <v>269</v>
      </c>
      <c r="D127" s="3">
        <v>6362097.200000002</v>
      </c>
      <c r="E127" s="20">
        <f t="shared" si="14"/>
        <v>6362097.200000002</v>
      </c>
      <c r="F127" s="19">
        <v>1250.3</v>
      </c>
      <c r="G127" s="14">
        <f t="shared" si="15"/>
        <v>5088.4565304326979</v>
      </c>
    </row>
    <row r="128" spans="1:7" x14ac:dyDescent="0.25">
      <c r="A128" s="11" t="s">
        <v>270</v>
      </c>
      <c r="B128" s="12" t="s">
        <v>271</v>
      </c>
      <c r="D128" s="3">
        <v>20858890.52999999</v>
      </c>
      <c r="E128" s="20">
        <f t="shared" si="14"/>
        <v>20858890.52999999</v>
      </c>
      <c r="F128" s="19">
        <v>4142.8999999999996</v>
      </c>
      <c r="G128" s="14">
        <f t="shared" si="15"/>
        <v>5034.8525260083497</v>
      </c>
    </row>
    <row r="129" spans="1:7" x14ac:dyDescent="0.25">
      <c r="A129" s="11" t="s">
        <v>272</v>
      </c>
      <c r="B129" s="12" t="s">
        <v>273</v>
      </c>
      <c r="D129" s="3">
        <v>16898132.199999996</v>
      </c>
      <c r="E129" s="20">
        <f t="shared" si="14"/>
        <v>16898132.199999996</v>
      </c>
      <c r="F129" s="19">
        <v>2501.1</v>
      </c>
      <c r="G129" s="14">
        <f t="shared" si="15"/>
        <v>6756.2801167486286</v>
      </c>
    </row>
    <row r="130" spans="1:7" x14ac:dyDescent="0.25">
      <c r="A130" s="11" t="s">
        <v>274</v>
      </c>
      <c r="B130" s="12" t="s">
        <v>275</v>
      </c>
      <c r="D130" s="3">
        <v>6191016.2000000002</v>
      </c>
      <c r="E130" s="20">
        <f t="shared" si="14"/>
        <v>6191016.2000000002</v>
      </c>
      <c r="F130" s="19">
        <v>1104.0999999999999</v>
      </c>
      <c r="G130" s="14">
        <f t="shared" si="15"/>
        <v>5607.296621682819</v>
      </c>
    </row>
    <row r="131" spans="1:7" x14ac:dyDescent="0.25">
      <c r="A131" s="11" t="s">
        <v>276</v>
      </c>
      <c r="B131" s="12" t="s">
        <v>277</v>
      </c>
      <c r="D131" s="3">
        <v>18742160.639999997</v>
      </c>
      <c r="E131" s="20">
        <f t="shared" ref="E131:E146" si="16">SUM(C131:D131)</f>
        <v>18742160.639999997</v>
      </c>
      <c r="F131" s="19">
        <v>3716</v>
      </c>
      <c r="G131" s="14">
        <f t="shared" ref="G131:G146" si="17">E131/F131</f>
        <v>5043.6384930032282</v>
      </c>
    </row>
    <row r="132" spans="1:7" x14ac:dyDescent="0.25">
      <c r="A132" s="11" t="s">
        <v>278</v>
      </c>
      <c r="B132" s="12" t="s">
        <v>279</v>
      </c>
      <c r="D132" s="3">
        <v>37620470.929999992</v>
      </c>
      <c r="E132" s="20">
        <f t="shared" si="16"/>
        <v>37620470.929999992</v>
      </c>
      <c r="F132" s="19">
        <v>6996.9</v>
      </c>
      <c r="G132" s="14">
        <f t="shared" si="17"/>
        <v>5376.7341151081182</v>
      </c>
    </row>
    <row r="133" spans="1:7" x14ac:dyDescent="0.25">
      <c r="A133" s="11" t="s">
        <v>280</v>
      </c>
      <c r="B133" s="12" t="s">
        <v>281</v>
      </c>
      <c r="D133" s="3">
        <v>8594755.8299999982</v>
      </c>
      <c r="E133" s="20">
        <f t="shared" si="16"/>
        <v>8594755.8299999982</v>
      </c>
      <c r="F133" s="19">
        <v>1688.2</v>
      </c>
      <c r="G133" s="14">
        <f t="shared" si="17"/>
        <v>5091.0767859258367</v>
      </c>
    </row>
    <row r="134" spans="1:7" x14ac:dyDescent="0.25">
      <c r="A134" s="11" t="s">
        <v>282</v>
      </c>
      <c r="B134" s="12" t="s">
        <v>283</v>
      </c>
      <c r="D134" s="3">
        <v>26922532.330000006</v>
      </c>
      <c r="E134" s="20">
        <f t="shared" si="16"/>
        <v>26922532.330000006</v>
      </c>
      <c r="F134" s="19">
        <v>3938.1</v>
      </c>
      <c r="G134" s="14">
        <f t="shared" si="17"/>
        <v>6836.4267870292797</v>
      </c>
    </row>
    <row r="135" spans="1:7" x14ac:dyDescent="0.25">
      <c r="A135" s="11" t="s">
        <v>284</v>
      </c>
      <c r="B135" s="12" t="s">
        <v>285</v>
      </c>
      <c r="D135" s="3">
        <v>6241413.0899999989</v>
      </c>
      <c r="E135" s="20">
        <f t="shared" si="16"/>
        <v>6241413.0899999989</v>
      </c>
      <c r="F135" s="19">
        <v>828.1</v>
      </c>
      <c r="G135" s="14">
        <f t="shared" si="17"/>
        <v>7537.0282453809914</v>
      </c>
    </row>
    <row r="136" spans="1:7" x14ac:dyDescent="0.25">
      <c r="A136" s="11" t="s">
        <v>286</v>
      </c>
      <c r="B136" s="12" t="s">
        <v>287</v>
      </c>
      <c r="D136" s="3">
        <v>20382825.649999995</v>
      </c>
      <c r="E136" s="20">
        <f t="shared" si="16"/>
        <v>20382825.649999995</v>
      </c>
      <c r="F136" s="19">
        <v>2932.5</v>
      </c>
      <c r="G136" s="14">
        <f t="shared" si="17"/>
        <v>6950.6651832907055</v>
      </c>
    </row>
    <row r="137" spans="1:7" x14ac:dyDescent="0.25">
      <c r="A137" s="11" t="s">
        <v>288</v>
      </c>
      <c r="B137" s="12" t="s">
        <v>289</v>
      </c>
      <c r="D137" s="3">
        <v>4071191.77</v>
      </c>
      <c r="E137" s="20">
        <f t="shared" si="16"/>
        <v>4071191.77</v>
      </c>
      <c r="F137" s="19">
        <v>781.3</v>
      </c>
      <c r="G137" s="14">
        <f t="shared" si="17"/>
        <v>5210.7919749136063</v>
      </c>
    </row>
    <row r="138" spans="1:7" x14ac:dyDescent="0.25">
      <c r="A138" s="11" t="s">
        <v>290</v>
      </c>
      <c r="B138" s="12" t="s">
        <v>291</v>
      </c>
      <c r="C138" s="3">
        <v>5123418.24</v>
      </c>
      <c r="E138" s="20">
        <f t="shared" si="16"/>
        <v>5123418.24</v>
      </c>
      <c r="F138" s="19">
        <v>731.1</v>
      </c>
      <c r="G138" s="14">
        <f t="shared" si="17"/>
        <v>7007.8214197784164</v>
      </c>
    </row>
    <row r="139" spans="1:7" x14ac:dyDescent="0.25">
      <c r="A139" s="11" t="s">
        <v>292</v>
      </c>
      <c r="B139" s="12" t="s">
        <v>293</v>
      </c>
      <c r="D139" s="3">
        <v>13453968.610000001</v>
      </c>
      <c r="E139" s="20">
        <f t="shared" si="16"/>
        <v>13453968.610000001</v>
      </c>
      <c r="F139" s="19">
        <v>2469.6999999999998</v>
      </c>
      <c r="G139" s="14">
        <f t="shared" si="17"/>
        <v>5447.6125075920163</v>
      </c>
    </row>
    <row r="140" spans="1:7" x14ac:dyDescent="0.25">
      <c r="A140" s="11" t="s">
        <v>294</v>
      </c>
      <c r="B140" s="12" t="s">
        <v>295</v>
      </c>
      <c r="D140" s="3">
        <v>29053924.800000012</v>
      </c>
      <c r="E140" s="20">
        <f t="shared" si="16"/>
        <v>29053924.800000012</v>
      </c>
      <c r="F140" s="19">
        <v>4538.8</v>
      </c>
      <c r="G140" s="14">
        <f t="shared" si="17"/>
        <v>6401.2348638406647</v>
      </c>
    </row>
    <row r="141" spans="1:7" x14ac:dyDescent="0.25">
      <c r="A141" s="11" t="s">
        <v>296</v>
      </c>
      <c r="B141" s="12" t="s">
        <v>297</v>
      </c>
      <c r="C141" s="3">
        <v>68489299.349999994</v>
      </c>
      <c r="E141" s="20">
        <f t="shared" si="16"/>
        <v>68489299.349999994</v>
      </c>
      <c r="F141" s="19">
        <v>10444.200000000001</v>
      </c>
      <c r="G141" s="14">
        <f t="shared" si="17"/>
        <v>6557.6395846498526</v>
      </c>
    </row>
    <row r="142" spans="1:7" x14ac:dyDescent="0.25">
      <c r="A142" s="11" t="s">
        <v>298</v>
      </c>
      <c r="B142" s="12" t="s">
        <v>299</v>
      </c>
      <c r="D142" s="3">
        <v>7769255.8500000015</v>
      </c>
      <c r="E142" s="20">
        <f t="shared" si="16"/>
        <v>7769255.8500000015</v>
      </c>
      <c r="F142" s="19">
        <v>1207.5</v>
      </c>
      <c r="G142" s="14">
        <f t="shared" si="17"/>
        <v>6434.1663354037282</v>
      </c>
    </row>
    <row r="143" spans="1:7" x14ac:dyDescent="0.25">
      <c r="A143" s="11" t="s">
        <v>300</v>
      </c>
      <c r="B143" s="12" t="s">
        <v>301</v>
      </c>
      <c r="D143" s="3">
        <v>3268032.64</v>
      </c>
      <c r="E143" s="20">
        <f t="shared" si="16"/>
        <v>3268032.64</v>
      </c>
      <c r="F143" s="19">
        <v>511.3</v>
      </c>
      <c r="G143" s="14">
        <f t="shared" si="17"/>
        <v>6391.6147858400154</v>
      </c>
    </row>
    <row r="144" spans="1:7" x14ac:dyDescent="0.25">
      <c r="A144" s="11" t="s">
        <v>302</v>
      </c>
      <c r="B144" s="12" t="s">
        <v>303</v>
      </c>
      <c r="C144" s="3">
        <v>13728294.630000001</v>
      </c>
      <c r="E144" s="20">
        <f t="shared" si="16"/>
        <v>13728294.630000001</v>
      </c>
      <c r="F144" s="19">
        <v>2366.6999999999998</v>
      </c>
      <c r="G144" s="14">
        <f t="shared" si="17"/>
        <v>5800.6061731524915</v>
      </c>
    </row>
    <row r="145" spans="1:7" x14ac:dyDescent="0.25">
      <c r="A145" s="11" t="s">
        <v>304</v>
      </c>
      <c r="B145" s="12" t="s">
        <v>305</v>
      </c>
      <c r="D145" s="3">
        <v>2670260.5099999998</v>
      </c>
      <c r="E145" s="20">
        <f t="shared" si="16"/>
        <v>2670260.5099999998</v>
      </c>
      <c r="F145" s="19">
        <v>480.5</v>
      </c>
      <c r="G145" s="14">
        <f t="shared" si="17"/>
        <v>5557.2539229968779</v>
      </c>
    </row>
    <row r="146" spans="1:7" x14ac:dyDescent="0.25">
      <c r="A146" s="11" t="s">
        <v>306</v>
      </c>
      <c r="B146" s="12" t="s">
        <v>307</v>
      </c>
      <c r="D146" s="3">
        <v>36559411.519999988</v>
      </c>
      <c r="E146" s="20">
        <f t="shared" si="16"/>
        <v>36559411.519999988</v>
      </c>
      <c r="F146" s="19">
        <v>6474.7</v>
      </c>
      <c r="G146" s="14">
        <f t="shared" si="17"/>
        <v>5646.5027754181647</v>
      </c>
    </row>
    <row r="147" spans="1:7" x14ac:dyDescent="0.25">
      <c r="A147" s="11" t="s">
        <v>308</v>
      </c>
      <c r="B147" s="12" t="s">
        <v>309</v>
      </c>
      <c r="D147" s="3">
        <v>4657129.18</v>
      </c>
      <c r="E147" s="20">
        <f t="shared" ref="E147:E162" si="18">SUM(C147:D147)</f>
        <v>4657129.18</v>
      </c>
      <c r="F147" s="19">
        <v>895.8</v>
      </c>
      <c r="G147" s="14">
        <f t="shared" ref="G147:G162" si="19">E147/F147</f>
        <v>5198.8492743916049</v>
      </c>
    </row>
    <row r="148" spans="1:7" x14ac:dyDescent="0.25">
      <c r="A148" s="11" t="s">
        <v>310</v>
      </c>
      <c r="B148" s="12" t="s">
        <v>311</v>
      </c>
      <c r="D148" s="3">
        <v>1964303.76</v>
      </c>
      <c r="E148" s="20">
        <f t="shared" si="18"/>
        <v>1964303.76</v>
      </c>
      <c r="F148" s="19">
        <v>323.2</v>
      </c>
      <c r="G148" s="14">
        <f t="shared" si="19"/>
        <v>6077.6725247524755</v>
      </c>
    </row>
    <row r="149" spans="1:7" x14ac:dyDescent="0.25">
      <c r="A149" s="11" t="s">
        <v>312</v>
      </c>
      <c r="B149" s="12" t="s">
        <v>313</v>
      </c>
      <c r="D149" s="3">
        <v>15902313.120000003</v>
      </c>
      <c r="E149" s="20">
        <f t="shared" si="18"/>
        <v>15902313.120000003</v>
      </c>
      <c r="F149" s="19">
        <v>2712.6</v>
      </c>
      <c r="G149" s="14">
        <f t="shared" si="19"/>
        <v>5862.3877903118791</v>
      </c>
    </row>
    <row r="150" spans="1:7" x14ac:dyDescent="0.25">
      <c r="A150" s="11" t="s">
        <v>314</v>
      </c>
      <c r="B150" s="12" t="s">
        <v>315</v>
      </c>
      <c r="D150" s="3">
        <v>16724014.899999995</v>
      </c>
      <c r="E150" s="20">
        <f t="shared" si="18"/>
        <v>16724014.899999995</v>
      </c>
      <c r="F150" s="19">
        <v>2848</v>
      </c>
      <c r="G150" s="14">
        <f t="shared" si="19"/>
        <v>5872.1962429775267</v>
      </c>
    </row>
    <row r="151" spans="1:7" x14ac:dyDescent="0.25">
      <c r="A151" s="11" t="s">
        <v>316</v>
      </c>
      <c r="B151" s="12" t="s">
        <v>317</v>
      </c>
      <c r="D151" s="3">
        <v>14195602.050000003</v>
      </c>
      <c r="E151" s="20">
        <f t="shared" si="18"/>
        <v>14195602.050000003</v>
      </c>
      <c r="F151" s="19">
        <v>2517.6</v>
      </c>
      <c r="G151" s="14">
        <f t="shared" si="19"/>
        <v>5638.5454599618697</v>
      </c>
    </row>
    <row r="152" spans="1:7" x14ac:dyDescent="0.25">
      <c r="A152" s="11" t="s">
        <v>318</v>
      </c>
      <c r="B152" s="12" t="s">
        <v>319</v>
      </c>
      <c r="D152" s="3">
        <v>10799142.359999998</v>
      </c>
      <c r="E152" s="20">
        <f t="shared" si="18"/>
        <v>10799142.359999998</v>
      </c>
      <c r="F152" s="19">
        <v>2151.4</v>
      </c>
      <c r="G152" s="14">
        <f t="shared" si="19"/>
        <v>5019.5883424746662</v>
      </c>
    </row>
    <row r="153" spans="1:7" x14ac:dyDescent="0.25">
      <c r="A153" s="11" t="s">
        <v>320</v>
      </c>
      <c r="B153" s="12" t="s">
        <v>321</v>
      </c>
      <c r="D153" s="3">
        <v>7572254.8600000003</v>
      </c>
      <c r="E153" s="20">
        <f t="shared" si="18"/>
        <v>7572254.8600000003</v>
      </c>
      <c r="F153" s="19">
        <v>1270.4000000000001</v>
      </c>
      <c r="G153" s="14">
        <f t="shared" si="19"/>
        <v>5960.5280698992437</v>
      </c>
    </row>
    <row r="154" spans="1:7" x14ac:dyDescent="0.25">
      <c r="A154" s="11" t="s">
        <v>322</v>
      </c>
      <c r="B154" s="12" t="s">
        <v>323</v>
      </c>
      <c r="D154" s="3">
        <v>1830619.19</v>
      </c>
      <c r="E154" s="20">
        <f t="shared" si="18"/>
        <v>1830619.19</v>
      </c>
      <c r="F154" s="19">
        <v>382.3</v>
      </c>
      <c r="G154" s="14">
        <f t="shared" si="19"/>
        <v>4788.4362804080565</v>
      </c>
    </row>
    <row r="155" spans="1:7" x14ac:dyDescent="0.25">
      <c r="A155" s="11" t="s">
        <v>324</v>
      </c>
      <c r="B155" s="12" t="s">
        <v>325</v>
      </c>
      <c r="C155" s="3">
        <v>32474467.010000002</v>
      </c>
      <c r="E155" s="20">
        <f t="shared" si="18"/>
        <v>32474467.010000002</v>
      </c>
      <c r="F155" s="19">
        <v>4533.2</v>
      </c>
      <c r="G155" s="14">
        <f t="shared" si="19"/>
        <v>7163.696066796083</v>
      </c>
    </row>
    <row r="156" spans="1:7" x14ac:dyDescent="0.25">
      <c r="A156" s="11" t="s">
        <v>326</v>
      </c>
      <c r="B156" s="12" t="s">
        <v>327</v>
      </c>
      <c r="D156" s="3">
        <v>23568704.919999994</v>
      </c>
      <c r="E156" s="20">
        <f t="shared" si="18"/>
        <v>23568704.919999994</v>
      </c>
      <c r="F156" s="19">
        <v>4216</v>
      </c>
      <c r="G156" s="14">
        <f t="shared" si="19"/>
        <v>5590.300028462997</v>
      </c>
    </row>
    <row r="157" spans="1:7" x14ac:dyDescent="0.25">
      <c r="A157" s="11" t="s">
        <v>328</v>
      </c>
      <c r="B157" s="12" t="s">
        <v>329</v>
      </c>
      <c r="D157" s="3">
        <v>1503899.58</v>
      </c>
      <c r="E157" s="20">
        <f t="shared" si="18"/>
        <v>1503899.58</v>
      </c>
      <c r="F157" s="19">
        <v>233.6</v>
      </c>
      <c r="G157" s="14">
        <f t="shared" si="19"/>
        <v>6437.926284246576</v>
      </c>
    </row>
    <row r="158" spans="1:7" x14ac:dyDescent="0.25">
      <c r="A158" s="11" t="s">
        <v>330</v>
      </c>
      <c r="B158" s="12" t="s">
        <v>331</v>
      </c>
      <c r="D158" s="3">
        <v>14843052.960000008</v>
      </c>
      <c r="E158" s="20">
        <f t="shared" si="18"/>
        <v>14843052.960000008</v>
      </c>
      <c r="F158" s="19">
        <v>2610.9</v>
      </c>
      <c r="G158" s="14">
        <f t="shared" si="19"/>
        <v>5685.0331150178126</v>
      </c>
    </row>
    <row r="159" spans="1:7" x14ac:dyDescent="0.25">
      <c r="A159" s="11" t="s">
        <v>332</v>
      </c>
      <c r="B159" s="12" t="s">
        <v>333</v>
      </c>
      <c r="D159" s="3">
        <v>9324593.9699999969</v>
      </c>
      <c r="E159" s="20">
        <f t="shared" si="18"/>
        <v>9324593.9699999969</v>
      </c>
      <c r="F159" s="19">
        <v>1595</v>
      </c>
      <c r="G159" s="14">
        <f t="shared" si="19"/>
        <v>5846.1404200626939</v>
      </c>
    </row>
    <row r="160" spans="1:7" x14ac:dyDescent="0.25">
      <c r="A160" s="11" t="s">
        <v>334</v>
      </c>
      <c r="B160" s="12" t="s">
        <v>335</v>
      </c>
      <c r="D160" s="3">
        <v>1097716.26</v>
      </c>
      <c r="E160" s="20">
        <f t="shared" si="18"/>
        <v>1097716.26</v>
      </c>
      <c r="F160" s="19">
        <v>197.1</v>
      </c>
      <c r="G160" s="14">
        <f t="shared" si="19"/>
        <v>5569.3366818873674</v>
      </c>
    </row>
    <row r="161" spans="1:7" x14ac:dyDescent="0.25">
      <c r="A161" s="11" t="s">
        <v>336</v>
      </c>
      <c r="B161" s="12" t="s">
        <v>337</v>
      </c>
      <c r="D161" s="3">
        <v>9516143.0100000035</v>
      </c>
      <c r="E161" s="20">
        <f t="shared" si="18"/>
        <v>9516143.0100000035</v>
      </c>
      <c r="F161" s="19">
        <v>1557</v>
      </c>
      <c r="G161" s="14">
        <f t="shared" si="19"/>
        <v>6111.8452215799634</v>
      </c>
    </row>
    <row r="162" spans="1:7" x14ac:dyDescent="0.25">
      <c r="A162" s="11" t="s">
        <v>338</v>
      </c>
      <c r="B162" s="12" t="s">
        <v>339</v>
      </c>
      <c r="D162" s="3">
        <v>12617633.530000007</v>
      </c>
      <c r="E162" s="20">
        <f t="shared" si="18"/>
        <v>12617633.530000007</v>
      </c>
      <c r="F162" s="19">
        <v>2356.4</v>
      </c>
      <c r="G162" s="14">
        <f t="shared" si="19"/>
        <v>5354.6229545068772</v>
      </c>
    </row>
    <row r="163" spans="1:7" x14ac:dyDescent="0.25">
      <c r="A163" s="11" t="s">
        <v>340</v>
      </c>
      <c r="B163" s="12" t="s">
        <v>341</v>
      </c>
      <c r="D163" s="3">
        <v>9216099.1800000034</v>
      </c>
      <c r="E163" s="20">
        <f t="shared" ref="E163:E177" si="20">SUM(C163:D163)</f>
        <v>9216099.1800000034</v>
      </c>
      <c r="F163" s="19">
        <v>1738.8</v>
      </c>
      <c r="G163" s="14">
        <f t="shared" ref="G163:G178" si="21">E163/F163</f>
        <v>5300.2640786749507</v>
      </c>
    </row>
    <row r="164" spans="1:7" x14ac:dyDescent="0.25">
      <c r="A164" s="11" t="s">
        <v>342</v>
      </c>
      <c r="B164" s="12" t="s">
        <v>343</v>
      </c>
      <c r="D164" s="3">
        <v>8619928.2799999975</v>
      </c>
      <c r="E164" s="20">
        <f t="shared" si="20"/>
        <v>8619928.2799999975</v>
      </c>
      <c r="F164" s="19">
        <v>1709</v>
      </c>
      <c r="G164" s="14">
        <f t="shared" si="21"/>
        <v>5043.8433469865404</v>
      </c>
    </row>
    <row r="165" spans="1:7" x14ac:dyDescent="0.25">
      <c r="A165" s="11" t="s">
        <v>344</v>
      </c>
      <c r="B165" s="12" t="s">
        <v>345</v>
      </c>
      <c r="D165" s="3">
        <v>6665160.2000000002</v>
      </c>
      <c r="E165" s="20">
        <f t="shared" si="20"/>
        <v>6665160.2000000002</v>
      </c>
      <c r="F165" s="19">
        <v>1207.4000000000001</v>
      </c>
      <c r="G165" s="14">
        <f t="shared" si="21"/>
        <v>5520.2585721384794</v>
      </c>
    </row>
    <row r="166" spans="1:7" x14ac:dyDescent="0.25">
      <c r="A166" s="11" t="s">
        <v>346</v>
      </c>
      <c r="B166" s="12" t="s">
        <v>347</v>
      </c>
      <c r="C166" s="3">
        <v>14253949.220000001</v>
      </c>
      <c r="E166" s="20">
        <f t="shared" si="20"/>
        <v>14253949.220000001</v>
      </c>
      <c r="F166" s="19">
        <v>2473.1</v>
      </c>
      <c r="G166" s="14">
        <f t="shared" si="21"/>
        <v>5763.5959807529016</v>
      </c>
    </row>
    <row r="167" spans="1:7" x14ac:dyDescent="0.25">
      <c r="A167" s="11" t="s">
        <v>348</v>
      </c>
      <c r="B167" s="12" t="s">
        <v>349</v>
      </c>
      <c r="D167" s="3">
        <v>5217434.25</v>
      </c>
      <c r="E167" s="20">
        <f t="shared" si="20"/>
        <v>5217434.25</v>
      </c>
      <c r="F167" s="19">
        <v>894.9</v>
      </c>
      <c r="G167" s="14">
        <f t="shared" si="21"/>
        <v>5830.1868923902111</v>
      </c>
    </row>
    <row r="168" spans="1:7" x14ac:dyDescent="0.25">
      <c r="A168" s="11" t="s">
        <v>350</v>
      </c>
      <c r="B168" s="12" t="s">
        <v>351</v>
      </c>
      <c r="D168" s="3">
        <v>54804779.42999997</v>
      </c>
      <c r="E168" s="20">
        <f t="shared" si="20"/>
        <v>54804779.42999997</v>
      </c>
      <c r="F168" s="19">
        <v>9490.5</v>
      </c>
      <c r="G168" s="14">
        <f t="shared" si="21"/>
        <v>5774.698849375688</v>
      </c>
    </row>
    <row r="169" spans="1:7" x14ac:dyDescent="0.25">
      <c r="A169" s="11" t="s">
        <v>352</v>
      </c>
      <c r="B169" s="12" t="s">
        <v>353</v>
      </c>
      <c r="D169" s="3">
        <v>9219280.0099999961</v>
      </c>
      <c r="E169" s="20">
        <f t="shared" si="20"/>
        <v>9219280.0099999961</v>
      </c>
      <c r="F169" s="19">
        <v>1645.8</v>
      </c>
      <c r="G169" s="14">
        <f t="shared" si="21"/>
        <v>5601.7013063555696</v>
      </c>
    </row>
    <row r="170" spans="1:7" x14ac:dyDescent="0.25">
      <c r="A170" s="11" t="s">
        <v>354</v>
      </c>
      <c r="B170" s="12" t="s">
        <v>355</v>
      </c>
      <c r="D170" s="3">
        <v>15856044.740000004</v>
      </c>
      <c r="E170" s="20">
        <f t="shared" si="20"/>
        <v>15856044.740000004</v>
      </c>
      <c r="F170" s="19">
        <v>2473.8000000000002</v>
      </c>
      <c r="G170" s="14">
        <f t="shared" si="21"/>
        <v>6409.5904034279256</v>
      </c>
    </row>
    <row r="171" spans="1:7" x14ac:dyDescent="0.25">
      <c r="A171" s="11" t="s">
        <v>356</v>
      </c>
      <c r="B171" s="12" t="s">
        <v>357</v>
      </c>
      <c r="C171" s="3">
        <v>11291664.58</v>
      </c>
      <c r="E171" s="20">
        <f t="shared" si="20"/>
        <v>11291664.58</v>
      </c>
      <c r="F171" s="19">
        <v>1893.7</v>
      </c>
      <c r="G171" s="14">
        <f t="shared" si="21"/>
        <v>5962.7525901673971</v>
      </c>
    </row>
    <row r="172" spans="1:7" x14ac:dyDescent="0.25">
      <c r="A172" s="11" t="s">
        <v>358</v>
      </c>
      <c r="B172" s="12" t="s">
        <v>359</v>
      </c>
      <c r="D172" s="3">
        <v>1320926.48</v>
      </c>
      <c r="E172" s="20">
        <f t="shared" si="20"/>
        <v>1320926.48</v>
      </c>
      <c r="F172" s="19">
        <v>158.1</v>
      </c>
      <c r="G172" s="14">
        <f t="shared" si="21"/>
        <v>8355.0061986084766</v>
      </c>
    </row>
    <row r="173" spans="1:7" x14ac:dyDescent="0.25">
      <c r="A173" s="11" t="s">
        <v>360</v>
      </c>
      <c r="B173" s="12" t="s">
        <v>361</v>
      </c>
      <c r="D173" s="3">
        <v>25117727.390000004</v>
      </c>
      <c r="E173" s="20">
        <f t="shared" si="20"/>
        <v>25117727.390000004</v>
      </c>
      <c r="F173" s="19">
        <v>3835.7</v>
      </c>
      <c r="G173" s="14">
        <f t="shared" si="21"/>
        <v>6548.4076935109642</v>
      </c>
    </row>
    <row r="174" spans="1:7" x14ac:dyDescent="0.25">
      <c r="A174" s="11" t="s">
        <v>362</v>
      </c>
      <c r="B174" s="12" t="s">
        <v>363</v>
      </c>
      <c r="D174" s="3">
        <v>4798522.1500000004</v>
      </c>
      <c r="E174" s="20">
        <f t="shared" si="20"/>
        <v>4798522.1500000004</v>
      </c>
      <c r="F174" s="19">
        <v>784.2</v>
      </c>
      <c r="G174" s="14">
        <f t="shared" si="21"/>
        <v>6119.0029966845195</v>
      </c>
    </row>
    <row r="175" spans="1:7" x14ac:dyDescent="0.25">
      <c r="A175" s="11" t="s">
        <v>364</v>
      </c>
      <c r="B175" s="12" t="s">
        <v>365</v>
      </c>
      <c r="D175" s="3">
        <v>3867703.89</v>
      </c>
      <c r="E175" s="20">
        <f t="shared" si="20"/>
        <v>3867703.89</v>
      </c>
      <c r="F175" s="19">
        <v>620.20000000000005</v>
      </c>
      <c r="G175" s="14">
        <f t="shared" si="21"/>
        <v>6236.220396646243</v>
      </c>
    </row>
    <row r="176" spans="1:7" x14ac:dyDescent="0.25">
      <c r="A176" s="11" t="s">
        <v>366</v>
      </c>
      <c r="B176" s="12" t="s">
        <v>367</v>
      </c>
      <c r="D176" s="3">
        <v>8446156.7699999996</v>
      </c>
      <c r="E176" s="20">
        <f t="shared" si="20"/>
        <v>8446156.7699999996</v>
      </c>
      <c r="F176" s="19">
        <v>1232.0999999999999</v>
      </c>
      <c r="G176" s="14">
        <f t="shared" si="21"/>
        <v>6855.0903092281469</v>
      </c>
    </row>
    <row r="177" spans="1:7" x14ac:dyDescent="0.25">
      <c r="A177" s="11" t="s">
        <v>368</v>
      </c>
      <c r="B177" s="12" t="s">
        <v>369</v>
      </c>
      <c r="D177" s="3">
        <v>18292978.050000004</v>
      </c>
      <c r="E177" s="20">
        <f t="shared" si="20"/>
        <v>18292978.050000004</v>
      </c>
      <c r="F177" s="19">
        <v>3446</v>
      </c>
      <c r="G177" s="14">
        <f t="shared" si="21"/>
        <v>5308.4672228670934</v>
      </c>
    </row>
    <row r="178" spans="1:7" x14ac:dyDescent="0.25">
      <c r="E178" s="21">
        <f>SUM(E2:E177)</f>
        <v>3554391781.5799985</v>
      </c>
      <c r="F178" s="19">
        <v>570430.80000000005</v>
      </c>
      <c r="G178" s="14">
        <f t="shared" si="21"/>
        <v>6231.065681551554</v>
      </c>
    </row>
  </sheetData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BB3B58DB2F6B914A96D0289BAB45F906" ma:contentTypeVersion="28" ma:contentTypeDescription="" ma:contentTypeScope="" ma:versionID="3442c9d5ca0d4109da486f51524ed6cb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363d397aaec3046ceafd5ad71eff5b0b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Historical Revenues and Expenditures</RoutingRuleDescription>
    <PublishingExpirationDate xmlns="http://schemas.microsoft.com/sharepoint/v3" xsi:nil="true"/>
    <PublishingStartDate xmlns="http://schemas.microsoft.com/sharepoint/v3" xsi:nil="true"/>
    <Publication_x0020_Date xmlns="3a62de7d-ba57-4f43-9dae-9623ba637be0">2019-06-10T15:25:08+00:00</Publication_x0020_Date>
    <Audience1 xmlns="3a62de7d-ba57-4f43-9dae-9623ba637be0"/>
    <_dlc_DocId xmlns="3a62de7d-ba57-4f43-9dae-9623ba637be0">KYED-294404571-661</_dlc_DocId>
    <_dlc_DocIdUrl xmlns="3a62de7d-ba57-4f43-9dae-9623ba637be0">
      <Url>https://education-edit.ky.gov/Open-House/data/_layouts/15/DocIdRedir.aspx?ID=KYED-294404571-661</Url>
      <Description>KYED-294404571-661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1A6782E-6052-438F-98C9-8E2F545EA05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59E5D7E-9F51-48F4-9DBD-14F90C90E7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90D037-9919-47E5-962C-2CC56750B455}"/>
</file>

<file path=customXml/itemProps4.xml><?xml version="1.0" encoding="utf-8"?>
<ds:datastoreItem xmlns:ds="http://schemas.openxmlformats.org/officeDocument/2006/customXml" ds:itemID="{79023BDC-ACDD-4D0D-A4C3-22B67D55922F}">
  <ds:schemaRefs>
    <ds:schemaRef ds:uri="http://purl.org/dc/dcmitype/"/>
    <ds:schemaRef ds:uri="http://schemas.microsoft.com/office/infopath/2007/PartnerControls"/>
    <ds:schemaRef ds:uri="ac33b2e0-e00e-4351-bf82-6c31476acd57"/>
    <ds:schemaRef ds:uri="http://purl.org/dc/elements/1.1/"/>
    <ds:schemaRef ds:uri="http://schemas.microsoft.com/office/2006/metadata/properties"/>
    <ds:schemaRef ds:uri="3a62de7d-ba57-4f43-9dae-9623ba637be0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FDC856DE-CADF-4E18-B7D8-1A4F01DD8AE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REV97</vt:lpstr>
      <vt:lpstr>CURR EXP 97</vt:lpstr>
      <vt:lpstr>TOT EXP 97</vt:lpstr>
      <vt:lpstr>A_REVENUE_MUNIS___NON_MUNIS</vt:lpstr>
      <vt:lpstr>'CURR EXP 97'!Print_Titles</vt:lpstr>
      <vt:lpstr>'REV97'!Print_Titles</vt:lpstr>
      <vt:lpstr>'TOT EXP 97'!Print_Titles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Revenues and Expenditures</dc:title>
  <dc:creator>Conway, Karen - Division of District Support</dc:creator>
  <cp:lastModifiedBy>Conway, Karen - Division of District Support</cp:lastModifiedBy>
  <cp:lastPrinted>1998-09-15T14:59:39Z</cp:lastPrinted>
  <dcterms:created xsi:type="dcterms:W3CDTF">1999-12-06T21:52:56Z</dcterms:created>
  <dcterms:modified xsi:type="dcterms:W3CDTF">2019-06-10T15:33:01Z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KYED-248-62</vt:lpwstr>
  </property>
  <property fmtid="{D5CDD505-2E9C-101B-9397-08002B2CF9AE}" pid="3" name="_dlc_DocIdItemGuid">
    <vt:lpwstr>44501d3a-d86c-4baa-8190-a2ba82d6e340</vt:lpwstr>
  </property>
  <property fmtid="{D5CDD505-2E9C-101B-9397-08002B2CF9AE}" pid="4" name="_dlc_DocIdUrl">
    <vt:lpwstr>https://education.ky.gov/districts/FinRept/_layouts/DocIdRedir.aspx?ID=KYED-248-62, KYED-248-62</vt:lpwstr>
  </property>
  <property fmtid="{D5CDD505-2E9C-101B-9397-08002B2CF9AE}" pid="5" name="ContentTypeId">
    <vt:lpwstr>0x0101001BEB557DBE01834EAB47A683706DCD5B00BB3B58DB2F6B914A96D0289BAB45F906</vt:lpwstr>
  </property>
  <property fmtid="{D5CDD505-2E9C-101B-9397-08002B2CF9AE}" pid="6" name="Source">
    <vt:lpwstr>Supplemental Data from KDE Webpage</vt:lpwstr>
  </property>
  <property fmtid="{D5CDD505-2E9C-101B-9397-08002B2CF9AE}" pid="7" name="Button">
    <vt:lpwstr>School Finance</vt:lpwstr>
  </property>
  <property fmtid="{D5CDD505-2E9C-101B-9397-08002B2CF9AE}" pid="8" name="Dataset">
    <vt:lpwstr>Revenues and Expenditures</vt:lpwstr>
  </property>
  <property fmtid="{D5CDD505-2E9C-101B-9397-08002B2CF9AE}" pid="9" name="Category">
    <vt:lpwstr>District Financial Reporting</vt:lpwstr>
  </property>
  <property fmtid="{D5CDD505-2E9C-101B-9397-08002B2CF9AE}" pid="10" name="Description0">
    <vt:lpwstr>Revenues and Expenditures</vt:lpwstr>
  </property>
  <property fmtid="{D5CDD505-2E9C-101B-9397-08002B2CF9AE}" pid="11" name="Year">
    <vt:lpwstr>1996-1997</vt:lpwstr>
  </property>
</Properties>
</file>